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activeTab="0"/>
  </bookViews>
  <sheets>
    <sheet name="管理者確認総括表様式" sheetId="1" r:id="rId1"/>
    <sheet name="管理者確認総括表記入例" sheetId="2" r:id="rId2"/>
  </sheets>
  <definedNames>
    <definedName name="_xlnm.Print_Area" localSheetId="1">'管理者確認総括表記入例'!$A$1:$BC$43</definedName>
    <definedName name="_xlnm.Print_Area" localSheetId="0">'管理者確認総括表様式'!$A$1:$BC$43</definedName>
  </definedNames>
  <calcPr fullCalcOnLoad="1"/>
</workbook>
</file>

<file path=xl/sharedStrings.xml><?xml version="1.0" encoding="utf-8"?>
<sst xmlns="http://schemas.openxmlformats.org/spreadsheetml/2006/main" count="362" uniqueCount="104">
  <si>
    <t>NO</t>
  </si>
  <si>
    <t>利　用　者　名</t>
  </si>
  <si>
    <t>開始日</t>
  </si>
  <si>
    <t>終了日</t>
  </si>
  <si>
    <t>開催方法</t>
  </si>
  <si>
    <t>入手数</t>
  </si>
  <si>
    <t>会議開催</t>
  </si>
  <si>
    <t>照会のみ</t>
  </si>
  <si>
    <t>記　録
作成日</t>
  </si>
  <si>
    <t>○</t>
  </si>
  <si>
    <t>モニタ
リング
記録日</t>
  </si>
  <si>
    <t>初回</t>
  </si>
  <si>
    <t>Ⅰイ</t>
  </si>
  <si>
    <t>Ⅰロ</t>
  </si>
  <si>
    <t>Ⅱイ</t>
  </si>
  <si>
    <t>Ⅱロ</t>
  </si>
  <si>
    <t>Ⅲ</t>
  </si>
  <si>
    <t>退　院　・　退　所</t>
  </si>
  <si>
    <t>Ⅰ</t>
  </si>
  <si>
    <t>Ⅱ</t>
  </si>
  <si>
    <t>Ⅳ</t>
  </si>
  <si>
    <t>小規模多機能型</t>
  </si>
  <si>
    <t>看護小規模多機能型</t>
  </si>
  <si>
    <t>緊急時カンファレンス</t>
  </si>
  <si>
    <t>ターミナルケアマネジメント</t>
  </si>
  <si>
    <t>加　　　算</t>
  </si>
  <si>
    <t>ケアプラン
作成根拠</t>
  </si>
  <si>
    <t>責任者
確認印</t>
  </si>
  <si>
    <t>訪問日・
モニタリ
ング日</t>
  </si>
  <si>
    <t>×</t>
  </si>
  <si>
    <t>特 定 事 業 所 加 算</t>
  </si>
  <si>
    <t>※居宅介護支援事業確認表ⅠのNOと利用者名を入力すると表ⅡのNOと利用者名は入力する必要はありません。</t>
  </si>
  <si>
    <t>軽微な変更</t>
  </si>
  <si>
    <t>介護度変更</t>
  </si>
  <si>
    <t>開催日</t>
  </si>
  <si>
    <t>新　　規</t>
  </si>
  <si>
    <t>三重　太郎</t>
  </si>
  <si>
    <t>四日市　次郎</t>
  </si>
  <si>
    <t>東海　幸子</t>
  </si>
  <si>
    <t>福祉　三郎</t>
  </si>
  <si>
    <t>介護　幸一</t>
  </si>
  <si>
    <t>北勢　元気</t>
  </si>
  <si>
    <t>健康　一番</t>
  </si>
  <si>
    <t>アセスメント実施日</t>
  </si>
  <si>
    <t>介　護
予　防
支援費</t>
  </si>
  <si>
    <t>介護予防ケアマネジメント費</t>
  </si>
  <si>
    <t>小規模
多機能型</t>
  </si>
  <si>
    <t>諏訪　元子</t>
  </si>
  <si>
    <t>△</t>
  </si>
  <si>
    <t>認定日</t>
  </si>
  <si>
    <t>被保険
者番号</t>
  </si>
  <si>
    <t>利　　用
サービス</t>
  </si>
  <si>
    <t>サービス
担当者
会　　議</t>
  </si>
  <si>
    <t>出・欠</t>
  </si>
  <si>
    <t>担当者
照　会</t>
  </si>
  <si>
    <t>済・未</t>
  </si>
  <si>
    <t>サ 　　ー　　 ビ　　 ス 　　担 　　当　 　者　　 会　 　議</t>
  </si>
  <si>
    <t>※認定期間終了３カ月以内及びケアプラン終了１カ月以内の欄は終了日を入力すると計算して表示します。</t>
  </si>
  <si>
    <t>個別計画入手状況</t>
  </si>
  <si>
    <t>備　考</t>
  </si>
  <si>
    <t>担　　当
ケアマネ</t>
  </si>
  <si>
    <t>参考様式２-１</t>
  </si>
  <si>
    <t>参考様式２-２</t>
  </si>
  <si>
    <t>ケ　　　　　　　ア　　　　　　　プ　　　　　　　ラ　　　　　　　ン</t>
  </si>
  <si>
    <t>認　　　　定　　　　期　　　　間</t>
  </si>
  <si>
    <t>加　　　　　　　　　　　　　算　　　　　　　　　　　　　内　　　　　　　　　　　　　訳</t>
  </si>
  <si>
    <t>予　　　　　　　防</t>
  </si>
  <si>
    <t>総　　合　　事　　業</t>
  </si>
  <si>
    <t>事業所名</t>
  </si>
  <si>
    <t>※年月日は、ケアプラン第５表支援経過記録、アセスメントシート、モニタリングシートと一致させてください。</t>
  </si>
  <si>
    <t>平成３０年１０月分</t>
  </si>
  <si>
    <t>※介護度の欄は要介護は１～５、要支援は－１～－２を入力してください。</t>
  </si>
  <si>
    <t>介
護
度</t>
  </si>
  <si>
    <t>入院
Ⅰ</t>
  </si>
  <si>
    <t>入院
Ⅱ</t>
  </si>
  <si>
    <t>ケアプラン開始日</t>
  </si>
  <si>
    <t>デイサービスB</t>
  </si>
  <si>
    <t>訪問介護A</t>
  </si>
  <si>
    <t>計画入手
サービス
事業所</t>
  </si>
  <si>
    <t>健康機器サービスA</t>
  </si>
  <si>
    <t>デイサービスＣ</t>
  </si>
  <si>
    <t>直近居宅訪問</t>
  </si>
  <si>
    <t>毎　　月
1　　回
確認済</t>
  </si>
  <si>
    <t>次期
認定
申請
手続</t>
  </si>
  <si>
    <r>
      <t>※次期認定申請手続は、手続済は</t>
    </r>
    <r>
      <rPr>
        <b/>
        <sz val="10"/>
        <color indexed="10"/>
        <rFont val="ＭＳ Ｐゴシック"/>
        <family val="3"/>
      </rPr>
      <t>○</t>
    </r>
    <r>
      <rPr>
        <b/>
        <sz val="10"/>
        <color indexed="8"/>
        <rFont val="ＭＳ Ｐゴシック"/>
        <family val="3"/>
      </rPr>
      <t>、手続中は</t>
    </r>
    <r>
      <rPr>
        <b/>
        <sz val="10"/>
        <color indexed="10"/>
        <rFont val="ＭＳ Ｐゴシック"/>
        <family val="3"/>
      </rPr>
      <t>△</t>
    </r>
    <r>
      <rPr>
        <b/>
        <sz val="10"/>
        <color indexed="8"/>
        <rFont val="ＭＳ Ｐゴシック"/>
        <family val="3"/>
      </rPr>
      <t>、手続未着手は</t>
    </r>
    <r>
      <rPr>
        <b/>
        <sz val="10"/>
        <color indexed="10"/>
        <rFont val="ＭＳ Ｐゴシック"/>
        <family val="3"/>
      </rPr>
      <t>×</t>
    </r>
    <r>
      <rPr>
        <b/>
        <sz val="10"/>
        <color indexed="8"/>
        <rFont val="ＭＳ Ｐゴシック"/>
        <family val="3"/>
      </rPr>
      <t>を入力してください。</t>
    </r>
  </si>
  <si>
    <t>居宅介護支援事業管理者確認表Ⅰ</t>
  </si>
  <si>
    <t>居宅介護支援事業管理者確認表Ⅱ</t>
  </si>
  <si>
    <t>―</t>
  </si>
  <si>
    <t>更　　新</t>
  </si>
  <si>
    <t>デイサービスD</t>
  </si>
  <si>
    <t>デイサービスE</t>
  </si>
  <si>
    <t>デイサービスF</t>
  </si>
  <si>
    <t>デイサービスG</t>
  </si>
  <si>
    <t>デイサービスH</t>
  </si>
  <si>
    <t>デイサービスI</t>
  </si>
  <si>
    <t>利用者
説明・同意
・交付日</t>
  </si>
  <si>
    <t>サービス事
業所・医師
送付日</t>
  </si>
  <si>
    <t>長期目標
終了日</t>
  </si>
  <si>
    <t>＜居宅介護支援事業者用＞</t>
  </si>
  <si>
    <t>終　了
３カ月
以　内</t>
  </si>
  <si>
    <t>終　了
１カ月
以　内</t>
  </si>
  <si>
    <t>直　近　居　宅　訪　問</t>
  </si>
  <si>
    <t>デイサービスA</t>
  </si>
  <si>
    <t>※事業所名は各自入力してください。　※水色のところは文字や計算式が入っていますのでご注意ください。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</si>
</sst>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;&quot;▲ &quot;0"/>
    <numFmt numFmtId="179" formatCode="0_ "/>
    <numFmt numFmtId="180" formatCode="[$-411]ge\.m\.d;@"/>
    <numFmt numFmtId="181" formatCode="0;&quot;△ &quot;0"/>
    <numFmt numFmtId="182" formatCode="mmm\-yyyy"/>
  </numFmts>
  <fonts count="77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9"/>
      <name val="Noto Sans CJK JP Regular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name val="Noto Sans CJK JP Regular"/>
      <family val="2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Times New Roman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Times New Roman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0"/>
      <color indexed="10"/>
      <name val="ＭＳ Ｐ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b/>
      <sz val="9"/>
      <color indexed="10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8"/>
      <name val="Times New Roman"/>
      <family val="1"/>
    </font>
    <font>
      <b/>
      <sz val="13"/>
      <color indexed="8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Times New Roman"/>
      <family val="1"/>
    </font>
    <font>
      <sz val="11"/>
      <color rgb="FF006100"/>
      <name val="Calibri"/>
      <family val="3"/>
    </font>
    <font>
      <sz val="10"/>
      <color rgb="FF000000"/>
      <name val="ＭＳ Ｐ明朝"/>
      <family val="1"/>
    </font>
    <font>
      <b/>
      <sz val="14"/>
      <color rgb="FFFF0000"/>
      <name val="ＭＳ Ｐ明朝"/>
      <family val="1"/>
    </font>
    <font>
      <b/>
      <sz val="10"/>
      <color rgb="FF000000"/>
      <name val="ＭＳ Ｐゴシック"/>
      <family val="3"/>
    </font>
    <font>
      <b/>
      <sz val="10"/>
      <color rgb="FFFF0000"/>
      <name val="ＭＳ Ｐ明朝"/>
      <family val="1"/>
    </font>
    <font>
      <sz val="12"/>
      <color rgb="FF000000"/>
      <name val="Times New Roman"/>
      <family val="1"/>
    </font>
    <font>
      <sz val="12"/>
      <color rgb="FF000000"/>
      <name val="ＭＳ Ｐ明朝"/>
      <family val="1"/>
    </font>
    <font>
      <b/>
      <sz val="9"/>
      <color rgb="FFFF0000"/>
      <name val="ＭＳ Ｐ明朝"/>
      <family val="1"/>
    </font>
    <font>
      <b/>
      <sz val="16"/>
      <color theme="1"/>
      <name val="Calibri"/>
      <family val="3"/>
    </font>
    <font>
      <sz val="11"/>
      <color rgb="FF000000"/>
      <name val="ＭＳ Ｐ明朝"/>
      <family val="1"/>
    </font>
    <font>
      <sz val="9"/>
      <color rgb="FF000000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ＭＳ Ｐ明朝"/>
      <family val="1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vertical="center"/>
      <protection locked="0"/>
    </xf>
    <xf numFmtId="179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61" fillId="6" borderId="10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61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180" fontId="6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1" xfId="0" applyFont="1" applyFill="1" applyBorder="1" applyAlignment="1" applyProtection="1">
      <alignment vertical="center"/>
      <protection locked="0"/>
    </xf>
    <xf numFmtId="179" fontId="62" fillId="33" borderId="11" xfId="0" applyNumberFormat="1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 shrinkToFit="1"/>
      <protection locked="0"/>
    </xf>
    <xf numFmtId="180" fontId="6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179" fontId="64" fillId="6" borderId="11" xfId="0" applyNumberFormat="1" applyFont="1" applyFill="1" applyBorder="1" applyAlignment="1" applyProtection="1">
      <alignment horizontal="center" vertical="center" shrinkToFit="1"/>
      <protection/>
    </xf>
    <xf numFmtId="179" fontId="64" fillId="6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6" fillId="6" borderId="12" xfId="0" applyFont="1" applyFill="1" applyBorder="1" applyAlignment="1" applyProtection="1">
      <alignment horizontal="left" shrinkToFit="1"/>
      <protection/>
    </xf>
    <xf numFmtId="179" fontId="67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vertical="center"/>
      <protection locked="0"/>
    </xf>
    <xf numFmtId="0" fontId="66" fillId="33" borderId="10" xfId="0" applyFont="1" applyFill="1" applyBorder="1" applyAlignment="1" applyProtection="1">
      <alignment vertical="center"/>
      <protection locked="0"/>
    </xf>
    <xf numFmtId="0" fontId="66" fillId="6" borderId="10" xfId="0" applyFont="1" applyFill="1" applyBorder="1" applyAlignment="1" applyProtection="1">
      <alignment vertical="center"/>
      <protection/>
    </xf>
    <xf numFmtId="0" fontId="68" fillId="0" borderId="0" xfId="0" applyFont="1" applyAlignment="1">
      <alignment horizontal="left" vertical="top"/>
    </xf>
    <xf numFmtId="179" fontId="61" fillId="33" borderId="11" xfId="0" applyNumberFormat="1" applyFont="1" applyFill="1" applyBorder="1" applyAlignment="1" applyProtection="1">
      <alignment vertical="center"/>
      <protection locked="0"/>
    </xf>
    <xf numFmtId="179" fontId="61" fillId="33" borderId="10" xfId="0" applyNumberFormat="1" applyFont="1" applyFill="1" applyBorder="1" applyAlignment="1" applyProtection="1">
      <alignment vertical="center"/>
      <protection locked="0"/>
    </xf>
    <xf numFmtId="181" fontId="61" fillId="33" borderId="11" xfId="0" applyNumberFormat="1" applyFont="1" applyFill="1" applyBorder="1" applyAlignment="1" applyProtection="1">
      <alignment horizontal="center" vertical="center"/>
      <protection locked="0"/>
    </xf>
    <xf numFmtId="181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 wrapText="1"/>
    </xf>
    <xf numFmtId="180" fontId="61" fillId="33" borderId="11" xfId="0" applyNumberFormat="1" applyFont="1" applyFill="1" applyBorder="1" applyAlignment="1" applyProtection="1">
      <alignment horizontal="center" vertical="center"/>
      <protection locked="0"/>
    </xf>
    <xf numFmtId="18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vertical="center"/>
    </xf>
    <xf numFmtId="0" fontId="6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180" fontId="0" fillId="33" borderId="10" xfId="0" applyNumberFormat="1" applyFill="1" applyBorder="1" applyAlignment="1" applyProtection="1">
      <alignment horizontal="center" vertical="center"/>
      <protection locked="0"/>
    </xf>
    <xf numFmtId="0" fontId="61" fillId="6" borderId="10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/>
    </xf>
    <xf numFmtId="0" fontId="69" fillId="6" borderId="12" xfId="0" applyFont="1" applyFill="1" applyBorder="1" applyAlignment="1" applyProtection="1">
      <alignment horizontal="left" shrinkToFit="1"/>
      <protection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0" fontId="69" fillId="0" borderId="12" xfId="0" applyFont="1" applyFill="1" applyBorder="1" applyAlignment="1" applyProtection="1">
      <alignment horizontal="left" shrinkToFit="1"/>
      <protection/>
    </xf>
    <xf numFmtId="0" fontId="66" fillId="0" borderId="12" xfId="0" applyFont="1" applyFill="1" applyBorder="1" applyAlignment="1" applyProtection="1">
      <alignment horizontal="left" shrinkToFit="1"/>
      <protection/>
    </xf>
    <xf numFmtId="0" fontId="61" fillId="33" borderId="14" xfId="0" applyFont="1" applyFill="1" applyBorder="1" applyAlignment="1" applyProtection="1">
      <alignment horizontal="center" vertical="center" wrapText="1"/>
      <protection locked="0"/>
    </xf>
    <xf numFmtId="0" fontId="61" fillId="33" borderId="15" xfId="0" applyFont="1" applyFill="1" applyBorder="1" applyAlignment="1" applyProtection="1">
      <alignment horizontal="center" vertical="center" wrapText="1"/>
      <protection locked="0"/>
    </xf>
    <xf numFmtId="0" fontId="70" fillId="6" borderId="11" xfId="0" applyFont="1" applyFill="1" applyBorder="1" applyAlignment="1">
      <alignment horizontal="center" vertical="center" wrapText="1"/>
    </xf>
    <xf numFmtId="0" fontId="70" fillId="6" borderId="16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61" fillId="6" borderId="16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 wrapText="1" shrinkToFit="1"/>
    </xf>
    <xf numFmtId="0" fontId="61" fillId="6" borderId="10" xfId="0" applyFont="1" applyFill="1" applyBorder="1" applyAlignment="1">
      <alignment horizontal="center" vertical="center" shrinkToFit="1"/>
    </xf>
    <xf numFmtId="0" fontId="61" fillId="6" borderId="10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180" fontId="61" fillId="6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0" fontId="71" fillId="6" borderId="10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61" fillId="6" borderId="10" xfId="0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 horizontal="center" vertical="center"/>
      <protection/>
    </xf>
    <xf numFmtId="0" fontId="71" fillId="6" borderId="11" xfId="0" applyFont="1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70" fillId="6" borderId="10" xfId="0" applyFont="1" applyFill="1" applyBorder="1" applyAlignment="1">
      <alignment horizontal="center" vertical="center" wrapText="1"/>
    </xf>
    <xf numFmtId="0" fontId="61" fillId="6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1" fillId="6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1" fillId="6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/>
    </xf>
    <xf numFmtId="0" fontId="61" fillId="6" borderId="11" xfId="0" applyNumberFormat="1" applyFont="1" applyFill="1" applyBorder="1" applyAlignment="1">
      <alignment horizontal="center" vertical="center"/>
    </xf>
    <xf numFmtId="0" fontId="0" fillId="6" borderId="16" xfId="0" applyNumberFormat="1" applyFill="1" applyBorder="1" applyAlignment="1">
      <alignment horizontal="center" vertical="center"/>
    </xf>
    <xf numFmtId="0" fontId="72" fillId="6" borderId="11" xfId="0" applyFont="1" applyFill="1" applyBorder="1" applyAlignment="1">
      <alignment horizontal="center" vertical="center" wrapText="1"/>
    </xf>
    <xf numFmtId="0" fontId="61" fillId="6" borderId="14" xfId="0" applyFont="1" applyFill="1" applyBorder="1" applyAlignment="1">
      <alignment horizontal="center" vertical="center"/>
    </xf>
    <xf numFmtId="0" fontId="61" fillId="6" borderId="23" xfId="0" applyFont="1" applyFill="1" applyBorder="1" applyAlignment="1">
      <alignment horizontal="center" vertical="center"/>
    </xf>
    <xf numFmtId="0" fontId="61" fillId="6" borderId="15" xfId="0" applyFont="1" applyFill="1" applyBorder="1" applyAlignment="1">
      <alignment horizontal="center" vertical="center"/>
    </xf>
    <xf numFmtId="180" fontId="61" fillId="6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1" fillId="6" borderId="14" xfId="0" applyFont="1" applyFill="1" applyBorder="1" applyAlignment="1">
      <alignment horizontal="center" vertical="center" shrinkToFit="1"/>
    </xf>
    <xf numFmtId="0" fontId="61" fillId="6" borderId="15" xfId="0" applyFont="1" applyFill="1" applyBorder="1" applyAlignment="1">
      <alignment horizontal="center" vertical="center" shrinkToFit="1"/>
    </xf>
    <xf numFmtId="0" fontId="61" fillId="6" borderId="24" xfId="0" applyFont="1" applyFill="1" applyBorder="1" applyAlignment="1">
      <alignment horizontal="center" vertical="center"/>
    </xf>
    <xf numFmtId="0" fontId="61" fillId="6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0" fontId="72" fillId="6" borderId="1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6" fillId="6" borderId="12" xfId="0" applyFont="1" applyFill="1" applyBorder="1" applyAlignment="1" applyProtection="1">
      <alignment horizontal="left"/>
      <protection/>
    </xf>
    <xf numFmtId="0" fontId="66" fillId="0" borderId="12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left" vertical="center" wrapText="1"/>
    </xf>
    <xf numFmtId="180" fontId="75" fillId="6" borderId="0" xfId="0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center"/>
    </xf>
    <xf numFmtId="180" fontId="75" fillId="6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>
      <alignment horizontal="right" vertical="center"/>
    </xf>
    <xf numFmtId="0" fontId="76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66" fillId="0" borderId="12" xfId="0" applyFont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76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49" fontId="66" fillId="6" borderId="12" xfId="0" applyNumberFormat="1" applyFont="1" applyFill="1" applyBorder="1" applyAlignment="1" applyProtection="1">
      <alignment/>
      <protection/>
    </xf>
    <xf numFmtId="49" fontId="66" fillId="0" borderId="12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66675</xdr:rowOff>
    </xdr:from>
    <xdr:to>
      <xdr:col>19</xdr:col>
      <xdr:colOff>295275</xdr:colOff>
      <xdr:row>7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11487150" y="167640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85725</xdr:colOff>
      <xdr:row>8</xdr:row>
      <xdr:rowOff>66675</xdr:rowOff>
    </xdr:from>
    <xdr:to>
      <xdr:col>19</xdr:col>
      <xdr:colOff>285750</xdr:colOff>
      <xdr:row>8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11477625" y="194310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85725</xdr:colOff>
      <xdr:row>9</xdr:row>
      <xdr:rowOff>76200</xdr:rowOff>
    </xdr:from>
    <xdr:to>
      <xdr:col>19</xdr:col>
      <xdr:colOff>285750</xdr:colOff>
      <xdr:row>9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11477625" y="22193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10</xdr:row>
      <xdr:rowOff>76200</xdr:rowOff>
    </xdr:from>
    <xdr:to>
      <xdr:col>19</xdr:col>
      <xdr:colOff>276225</xdr:colOff>
      <xdr:row>10</xdr:row>
      <xdr:rowOff>209550</xdr:rowOff>
    </xdr:to>
    <xdr:sp>
      <xdr:nvSpPr>
        <xdr:cNvPr id="4" name="円/楕円 4"/>
        <xdr:cNvSpPr>
          <a:spLocks/>
        </xdr:cNvSpPr>
      </xdr:nvSpPr>
      <xdr:spPr>
        <a:xfrm>
          <a:off x="11468100" y="24860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85725</xdr:rowOff>
    </xdr:from>
    <xdr:to>
      <xdr:col>20</xdr:col>
      <xdr:colOff>285750</xdr:colOff>
      <xdr:row>7</xdr:row>
      <xdr:rowOff>219075</xdr:rowOff>
    </xdr:to>
    <xdr:sp>
      <xdr:nvSpPr>
        <xdr:cNvPr id="5" name="円/楕円 5"/>
        <xdr:cNvSpPr>
          <a:spLocks/>
        </xdr:cNvSpPr>
      </xdr:nvSpPr>
      <xdr:spPr>
        <a:xfrm>
          <a:off x="12068175" y="16954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76200</xdr:rowOff>
    </xdr:from>
    <xdr:to>
      <xdr:col>20</xdr:col>
      <xdr:colOff>285750</xdr:colOff>
      <xdr:row>8</xdr:row>
      <xdr:rowOff>209550</xdr:rowOff>
    </xdr:to>
    <xdr:sp>
      <xdr:nvSpPr>
        <xdr:cNvPr id="6" name="円/楕円 6"/>
        <xdr:cNvSpPr>
          <a:spLocks/>
        </xdr:cNvSpPr>
      </xdr:nvSpPr>
      <xdr:spPr>
        <a:xfrm>
          <a:off x="12068175" y="19526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76200</xdr:colOff>
      <xdr:row>9</xdr:row>
      <xdr:rowOff>85725</xdr:rowOff>
    </xdr:from>
    <xdr:to>
      <xdr:col>20</xdr:col>
      <xdr:colOff>276225</xdr:colOff>
      <xdr:row>9</xdr:row>
      <xdr:rowOff>219075</xdr:rowOff>
    </xdr:to>
    <xdr:sp>
      <xdr:nvSpPr>
        <xdr:cNvPr id="7" name="円/楕円 7"/>
        <xdr:cNvSpPr>
          <a:spLocks/>
        </xdr:cNvSpPr>
      </xdr:nvSpPr>
      <xdr:spPr>
        <a:xfrm>
          <a:off x="12058650" y="22288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85725</xdr:colOff>
      <xdr:row>10</xdr:row>
      <xdr:rowOff>76200</xdr:rowOff>
    </xdr:from>
    <xdr:to>
      <xdr:col>20</xdr:col>
      <xdr:colOff>285750</xdr:colOff>
      <xdr:row>10</xdr:row>
      <xdr:rowOff>209550</xdr:rowOff>
    </xdr:to>
    <xdr:sp>
      <xdr:nvSpPr>
        <xdr:cNvPr id="8" name="円/楕円 8"/>
        <xdr:cNvSpPr>
          <a:spLocks/>
        </xdr:cNvSpPr>
      </xdr:nvSpPr>
      <xdr:spPr>
        <a:xfrm>
          <a:off x="12068175" y="24860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11</xdr:row>
      <xdr:rowOff>85725</xdr:rowOff>
    </xdr:from>
    <xdr:to>
      <xdr:col>20</xdr:col>
      <xdr:colOff>295275</xdr:colOff>
      <xdr:row>11</xdr:row>
      <xdr:rowOff>219075</xdr:rowOff>
    </xdr:to>
    <xdr:sp>
      <xdr:nvSpPr>
        <xdr:cNvPr id="9" name="円/楕円 9"/>
        <xdr:cNvSpPr>
          <a:spLocks/>
        </xdr:cNvSpPr>
      </xdr:nvSpPr>
      <xdr:spPr>
        <a:xfrm>
          <a:off x="12077700" y="27622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76200</xdr:rowOff>
    </xdr:from>
    <xdr:to>
      <xdr:col>19</xdr:col>
      <xdr:colOff>276225</xdr:colOff>
      <xdr:row>11</xdr:row>
      <xdr:rowOff>209550</xdr:rowOff>
    </xdr:to>
    <xdr:sp>
      <xdr:nvSpPr>
        <xdr:cNvPr id="10" name="円/楕円 10"/>
        <xdr:cNvSpPr>
          <a:spLocks/>
        </xdr:cNvSpPr>
      </xdr:nvSpPr>
      <xdr:spPr>
        <a:xfrm>
          <a:off x="11468100" y="27527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12</xdr:row>
      <xdr:rowOff>76200</xdr:rowOff>
    </xdr:from>
    <xdr:to>
      <xdr:col>19</xdr:col>
      <xdr:colOff>276225</xdr:colOff>
      <xdr:row>12</xdr:row>
      <xdr:rowOff>209550</xdr:rowOff>
    </xdr:to>
    <xdr:sp>
      <xdr:nvSpPr>
        <xdr:cNvPr id="11" name="円/楕円 11"/>
        <xdr:cNvSpPr>
          <a:spLocks/>
        </xdr:cNvSpPr>
      </xdr:nvSpPr>
      <xdr:spPr>
        <a:xfrm>
          <a:off x="11468100" y="30194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13</xdr:row>
      <xdr:rowOff>76200</xdr:rowOff>
    </xdr:from>
    <xdr:to>
      <xdr:col>19</xdr:col>
      <xdr:colOff>276225</xdr:colOff>
      <xdr:row>13</xdr:row>
      <xdr:rowOff>209550</xdr:rowOff>
    </xdr:to>
    <xdr:sp>
      <xdr:nvSpPr>
        <xdr:cNvPr id="12" name="円/楕円 12"/>
        <xdr:cNvSpPr>
          <a:spLocks/>
        </xdr:cNvSpPr>
      </xdr:nvSpPr>
      <xdr:spPr>
        <a:xfrm>
          <a:off x="11468100" y="32861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14</xdr:row>
      <xdr:rowOff>76200</xdr:rowOff>
    </xdr:from>
    <xdr:to>
      <xdr:col>19</xdr:col>
      <xdr:colOff>276225</xdr:colOff>
      <xdr:row>14</xdr:row>
      <xdr:rowOff>209550</xdr:rowOff>
    </xdr:to>
    <xdr:sp>
      <xdr:nvSpPr>
        <xdr:cNvPr id="13" name="円/楕円 13"/>
        <xdr:cNvSpPr>
          <a:spLocks/>
        </xdr:cNvSpPr>
      </xdr:nvSpPr>
      <xdr:spPr>
        <a:xfrm>
          <a:off x="11468100" y="35528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15</xdr:row>
      <xdr:rowOff>76200</xdr:rowOff>
    </xdr:from>
    <xdr:to>
      <xdr:col>19</xdr:col>
      <xdr:colOff>276225</xdr:colOff>
      <xdr:row>15</xdr:row>
      <xdr:rowOff>209550</xdr:rowOff>
    </xdr:to>
    <xdr:sp>
      <xdr:nvSpPr>
        <xdr:cNvPr id="14" name="円/楕円 14"/>
        <xdr:cNvSpPr>
          <a:spLocks/>
        </xdr:cNvSpPr>
      </xdr:nvSpPr>
      <xdr:spPr>
        <a:xfrm>
          <a:off x="11468100" y="38195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16</xdr:row>
      <xdr:rowOff>76200</xdr:rowOff>
    </xdr:from>
    <xdr:to>
      <xdr:col>19</xdr:col>
      <xdr:colOff>276225</xdr:colOff>
      <xdr:row>16</xdr:row>
      <xdr:rowOff>209550</xdr:rowOff>
    </xdr:to>
    <xdr:sp>
      <xdr:nvSpPr>
        <xdr:cNvPr id="15" name="円/楕円 15"/>
        <xdr:cNvSpPr>
          <a:spLocks/>
        </xdr:cNvSpPr>
      </xdr:nvSpPr>
      <xdr:spPr>
        <a:xfrm>
          <a:off x="11468100" y="40862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17</xdr:row>
      <xdr:rowOff>76200</xdr:rowOff>
    </xdr:from>
    <xdr:to>
      <xdr:col>19</xdr:col>
      <xdr:colOff>276225</xdr:colOff>
      <xdr:row>17</xdr:row>
      <xdr:rowOff>209550</xdr:rowOff>
    </xdr:to>
    <xdr:sp>
      <xdr:nvSpPr>
        <xdr:cNvPr id="16" name="円/楕円 16"/>
        <xdr:cNvSpPr>
          <a:spLocks/>
        </xdr:cNvSpPr>
      </xdr:nvSpPr>
      <xdr:spPr>
        <a:xfrm>
          <a:off x="11468100" y="4352925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12</xdr:row>
      <xdr:rowOff>85725</xdr:rowOff>
    </xdr:from>
    <xdr:to>
      <xdr:col>20</xdr:col>
      <xdr:colOff>295275</xdr:colOff>
      <xdr:row>12</xdr:row>
      <xdr:rowOff>219075</xdr:rowOff>
    </xdr:to>
    <xdr:sp>
      <xdr:nvSpPr>
        <xdr:cNvPr id="17" name="円/楕円 17"/>
        <xdr:cNvSpPr>
          <a:spLocks/>
        </xdr:cNvSpPr>
      </xdr:nvSpPr>
      <xdr:spPr>
        <a:xfrm>
          <a:off x="12077700" y="30289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13</xdr:row>
      <xdr:rowOff>85725</xdr:rowOff>
    </xdr:from>
    <xdr:to>
      <xdr:col>20</xdr:col>
      <xdr:colOff>295275</xdr:colOff>
      <xdr:row>13</xdr:row>
      <xdr:rowOff>219075</xdr:rowOff>
    </xdr:to>
    <xdr:sp>
      <xdr:nvSpPr>
        <xdr:cNvPr id="18" name="円/楕円 18"/>
        <xdr:cNvSpPr>
          <a:spLocks/>
        </xdr:cNvSpPr>
      </xdr:nvSpPr>
      <xdr:spPr>
        <a:xfrm>
          <a:off x="12077700" y="32956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14</xdr:row>
      <xdr:rowOff>85725</xdr:rowOff>
    </xdr:from>
    <xdr:to>
      <xdr:col>20</xdr:col>
      <xdr:colOff>295275</xdr:colOff>
      <xdr:row>14</xdr:row>
      <xdr:rowOff>219075</xdr:rowOff>
    </xdr:to>
    <xdr:sp>
      <xdr:nvSpPr>
        <xdr:cNvPr id="19" name="円/楕円 19"/>
        <xdr:cNvSpPr>
          <a:spLocks/>
        </xdr:cNvSpPr>
      </xdr:nvSpPr>
      <xdr:spPr>
        <a:xfrm>
          <a:off x="12077700" y="35623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15</xdr:row>
      <xdr:rowOff>85725</xdr:rowOff>
    </xdr:from>
    <xdr:to>
      <xdr:col>20</xdr:col>
      <xdr:colOff>295275</xdr:colOff>
      <xdr:row>15</xdr:row>
      <xdr:rowOff>219075</xdr:rowOff>
    </xdr:to>
    <xdr:sp>
      <xdr:nvSpPr>
        <xdr:cNvPr id="20" name="円/楕円 20"/>
        <xdr:cNvSpPr>
          <a:spLocks/>
        </xdr:cNvSpPr>
      </xdr:nvSpPr>
      <xdr:spPr>
        <a:xfrm>
          <a:off x="12077700" y="38290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16</xdr:row>
      <xdr:rowOff>85725</xdr:rowOff>
    </xdr:from>
    <xdr:to>
      <xdr:col>20</xdr:col>
      <xdr:colOff>295275</xdr:colOff>
      <xdr:row>16</xdr:row>
      <xdr:rowOff>219075</xdr:rowOff>
    </xdr:to>
    <xdr:sp>
      <xdr:nvSpPr>
        <xdr:cNvPr id="21" name="円/楕円 21"/>
        <xdr:cNvSpPr>
          <a:spLocks/>
        </xdr:cNvSpPr>
      </xdr:nvSpPr>
      <xdr:spPr>
        <a:xfrm>
          <a:off x="12077700" y="40957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95250</xdr:colOff>
      <xdr:row>17</xdr:row>
      <xdr:rowOff>85725</xdr:rowOff>
    </xdr:from>
    <xdr:to>
      <xdr:col>20</xdr:col>
      <xdr:colOff>295275</xdr:colOff>
      <xdr:row>17</xdr:row>
      <xdr:rowOff>219075</xdr:rowOff>
    </xdr:to>
    <xdr:sp>
      <xdr:nvSpPr>
        <xdr:cNvPr id="22" name="円/楕円 22"/>
        <xdr:cNvSpPr>
          <a:spLocks/>
        </xdr:cNvSpPr>
      </xdr:nvSpPr>
      <xdr:spPr>
        <a:xfrm>
          <a:off x="12077700" y="4362450"/>
          <a:ext cx="200025" cy="1333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view="pageBreakPreview" zoomScaleSheetLayoutView="100" zoomScalePageLayoutView="0" workbookViewId="0" topLeftCell="A10">
      <selection activeCell="U3" sqref="U3:X3"/>
    </sheetView>
  </sheetViews>
  <sheetFormatPr defaultColWidth="9.33203125" defaultRowHeight="12.75"/>
  <cols>
    <col min="1" max="1" width="4.33203125" style="1" customWidth="1"/>
    <col min="2" max="2" width="15.33203125" style="1" customWidth="1"/>
    <col min="3" max="3" width="5.16015625" style="1" customWidth="1"/>
    <col min="4" max="4" width="15.66015625" style="1" customWidth="1"/>
    <col min="5" max="5" width="10.66015625" style="1" customWidth="1"/>
    <col min="6" max="6" width="10.66015625" style="2" customWidth="1"/>
    <col min="7" max="7" width="10.66015625" style="1" customWidth="1"/>
    <col min="8" max="8" width="10" style="1" customWidth="1"/>
    <col min="9" max="9" width="7.33203125" style="3" customWidth="1"/>
    <col min="10" max="10" width="10.5" style="1" customWidth="1"/>
    <col min="11" max="11" width="10.66015625" style="1" customWidth="1"/>
    <col min="12" max="15" width="10.66015625" style="2" customWidth="1"/>
    <col min="16" max="16" width="11" style="2" customWidth="1"/>
    <col min="17" max="17" width="10.16015625" style="1" customWidth="1"/>
    <col min="18" max="18" width="10.66015625" style="2" customWidth="1"/>
    <col min="19" max="19" width="13.83203125" style="2" customWidth="1"/>
    <col min="20" max="20" width="10.33203125" style="2" customWidth="1"/>
    <col min="21" max="21" width="10" style="2" customWidth="1"/>
    <col min="22" max="22" width="10.66015625" style="2" customWidth="1"/>
    <col min="23" max="23" width="13.83203125" style="2" customWidth="1"/>
    <col min="24" max="24" width="5.66015625" style="2" customWidth="1"/>
    <col min="25" max="25" width="4.33203125" style="2" customWidth="1"/>
    <col min="26" max="26" width="18.33203125" style="2" customWidth="1"/>
    <col min="27" max="28" width="10.66015625" style="1" customWidth="1"/>
    <col min="29" max="29" width="8.5" style="1" customWidth="1"/>
    <col min="30" max="41" width="5.16015625" style="1" customWidth="1"/>
    <col min="42" max="46" width="9" style="1" customWidth="1"/>
    <col min="47" max="47" width="7.16015625" style="1" customWidth="1"/>
    <col min="48" max="51" width="9" style="1" customWidth="1"/>
    <col min="52" max="52" width="13.5" style="1" customWidth="1"/>
    <col min="53" max="53" width="21" style="1" customWidth="1"/>
    <col min="54" max="54" width="6.33203125" style="1" customWidth="1"/>
    <col min="55" max="55" width="9.16015625" style="1" customWidth="1"/>
    <col min="56" max="56" width="7.83203125" style="1" customWidth="1"/>
    <col min="57" max="16384" width="9.33203125" style="1" customWidth="1"/>
  </cols>
  <sheetData>
    <row r="1" spans="1:56" ht="19.5" customHeight="1">
      <c r="A1" s="54" t="s">
        <v>98</v>
      </c>
      <c r="W1" s="110" t="s">
        <v>61</v>
      </c>
      <c r="X1" s="111"/>
      <c r="Y1" s="54" t="s">
        <v>98</v>
      </c>
      <c r="BB1" s="110" t="s">
        <v>62</v>
      </c>
      <c r="BC1" s="112"/>
      <c r="BD1" s="47"/>
    </row>
    <row r="2" spans="1:55" ht="27" customHeight="1">
      <c r="A2" s="42" t="s">
        <v>85</v>
      </c>
      <c r="W2" s="113">
        <f ca="1">TODAY()</f>
        <v>43432</v>
      </c>
      <c r="X2" s="114"/>
      <c r="Y2" s="42" t="s">
        <v>86</v>
      </c>
      <c r="Z2" s="30"/>
      <c r="AA2" s="30"/>
      <c r="AB2" s="30"/>
      <c r="AC2" s="30"/>
      <c r="AF2" s="2"/>
      <c r="AG2" s="2"/>
      <c r="AH2" s="2"/>
      <c r="AI2" s="2"/>
      <c r="AJ2" s="2"/>
      <c r="AK2" s="2"/>
      <c r="AS2" s="16"/>
      <c r="AT2" s="14"/>
      <c r="AU2" s="14"/>
      <c r="AV2" s="14"/>
      <c r="AW2" s="14"/>
      <c r="AX2" s="14"/>
      <c r="AY2" s="14"/>
      <c r="AZ2" s="14"/>
      <c r="BA2" s="14"/>
      <c r="BB2" s="115">
        <f ca="1">TODAY()</f>
        <v>43432</v>
      </c>
      <c r="BC2" s="116"/>
    </row>
    <row r="3" spans="1:64" ht="18.75" customHeight="1">
      <c r="A3" s="117" t="s">
        <v>70</v>
      </c>
      <c r="B3" s="118"/>
      <c r="C3" s="118"/>
      <c r="D3" s="118"/>
      <c r="I3" s="2"/>
      <c r="J3" s="2"/>
      <c r="L3" s="1"/>
      <c r="M3" s="1"/>
      <c r="N3" s="1"/>
      <c r="O3" s="1"/>
      <c r="P3" s="1"/>
      <c r="R3" s="1"/>
      <c r="S3" s="1"/>
      <c r="T3" s="61" t="s">
        <v>68</v>
      </c>
      <c r="U3" s="119"/>
      <c r="V3" s="120"/>
      <c r="W3" s="120"/>
      <c r="X3" s="120"/>
      <c r="Y3" s="121" t="str">
        <f>A3</f>
        <v>平成３０年１０月分</v>
      </c>
      <c r="Z3" s="122"/>
      <c r="AA3" s="122"/>
      <c r="AB3" s="31"/>
      <c r="AC3" s="31"/>
      <c r="AD3" s="26"/>
      <c r="AE3" s="26"/>
      <c r="AF3" s="27"/>
      <c r="AG3" s="27"/>
      <c r="AH3" s="27"/>
      <c r="AI3" s="27"/>
      <c r="AJ3" s="27"/>
      <c r="AK3" s="2"/>
      <c r="AL3" s="2"/>
      <c r="AM3" s="2"/>
      <c r="AZ3" s="60" t="s">
        <v>68</v>
      </c>
      <c r="BA3" s="108">
        <f>IF(U3="","",U3)</f>
      </c>
      <c r="BB3" s="109"/>
      <c r="BC3" s="109"/>
      <c r="BD3" s="32"/>
      <c r="BE3" s="32"/>
      <c r="BF3" s="32"/>
      <c r="BG3" s="33"/>
      <c r="BH3" s="34"/>
      <c r="BI3" s="35"/>
      <c r="BJ3" s="35"/>
      <c r="BK3" s="35"/>
      <c r="BL3" s="36"/>
    </row>
    <row r="4" spans="12:42" ht="4.5" customHeight="1">
      <c r="L4" s="1"/>
      <c r="M4" s="1"/>
      <c r="N4" s="1"/>
      <c r="O4" s="1"/>
      <c r="P4" s="1"/>
      <c r="X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55" ht="12.75" customHeight="1">
      <c r="A5" s="88" t="s">
        <v>0</v>
      </c>
      <c r="B5" s="88" t="s">
        <v>1</v>
      </c>
      <c r="C5" s="64" t="s">
        <v>72</v>
      </c>
      <c r="D5" s="66" t="s">
        <v>50</v>
      </c>
      <c r="E5" s="92" t="s">
        <v>64</v>
      </c>
      <c r="F5" s="93"/>
      <c r="G5" s="93"/>
      <c r="H5" s="94"/>
      <c r="I5" s="81" t="s">
        <v>83</v>
      </c>
      <c r="J5" s="68" t="s">
        <v>63</v>
      </c>
      <c r="K5" s="68"/>
      <c r="L5" s="68"/>
      <c r="M5" s="68"/>
      <c r="N5" s="68"/>
      <c r="O5" s="68"/>
      <c r="P5" s="68"/>
      <c r="Q5" s="68" t="s">
        <v>56</v>
      </c>
      <c r="R5" s="68"/>
      <c r="S5" s="68"/>
      <c r="T5" s="68"/>
      <c r="U5" s="68"/>
      <c r="V5" s="68"/>
      <c r="W5" s="97" t="s">
        <v>58</v>
      </c>
      <c r="X5" s="98"/>
      <c r="Y5" s="88" t="s">
        <v>0</v>
      </c>
      <c r="Z5" s="88" t="s">
        <v>1</v>
      </c>
      <c r="AA5" s="92" t="s">
        <v>81</v>
      </c>
      <c r="AB5" s="93"/>
      <c r="AC5" s="101"/>
      <c r="AD5" s="92" t="s">
        <v>65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4"/>
      <c r="AT5" s="71" t="s">
        <v>66</v>
      </c>
      <c r="AU5" s="71"/>
      <c r="AV5" s="71"/>
      <c r="AW5" s="71" t="s">
        <v>67</v>
      </c>
      <c r="AX5" s="71"/>
      <c r="AY5" s="71"/>
      <c r="AZ5" s="71" t="s">
        <v>60</v>
      </c>
      <c r="BA5" s="82" t="s">
        <v>59</v>
      </c>
      <c r="BB5" s="83"/>
      <c r="BC5" s="71" t="s">
        <v>27</v>
      </c>
    </row>
    <row r="6" spans="1:55" ht="12.75" customHeight="1">
      <c r="A6" s="99"/>
      <c r="B6" s="99"/>
      <c r="C6" s="104"/>
      <c r="D6" s="106"/>
      <c r="E6" s="88" t="s">
        <v>49</v>
      </c>
      <c r="F6" s="89" t="s">
        <v>2</v>
      </c>
      <c r="G6" s="88" t="s">
        <v>3</v>
      </c>
      <c r="H6" s="66" t="s">
        <v>99</v>
      </c>
      <c r="I6" s="81"/>
      <c r="J6" s="91" t="s">
        <v>26</v>
      </c>
      <c r="K6" s="91" t="s">
        <v>43</v>
      </c>
      <c r="L6" s="102" t="s">
        <v>95</v>
      </c>
      <c r="M6" s="102" t="s">
        <v>96</v>
      </c>
      <c r="N6" s="82" t="s">
        <v>75</v>
      </c>
      <c r="O6" s="66" t="s">
        <v>97</v>
      </c>
      <c r="P6" s="66" t="s">
        <v>100</v>
      </c>
      <c r="Q6" s="88" t="s">
        <v>4</v>
      </c>
      <c r="R6" s="95" t="s">
        <v>34</v>
      </c>
      <c r="S6" s="73" t="s">
        <v>51</v>
      </c>
      <c r="T6" s="73" t="s">
        <v>52</v>
      </c>
      <c r="U6" s="73" t="s">
        <v>54</v>
      </c>
      <c r="V6" s="75" t="s">
        <v>8</v>
      </c>
      <c r="W6" s="77" t="s">
        <v>78</v>
      </c>
      <c r="X6" s="79" t="s">
        <v>5</v>
      </c>
      <c r="Y6" s="99"/>
      <c r="Z6" s="99"/>
      <c r="AA6" s="81" t="s">
        <v>28</v>
      </c>
      <c r="AB6" s="71" t="s">
        <v>10</v>
      </c>
      <c r="AC6" s="66" t="s">
        <v>82</v>
      </c>
      <c r="AD6" s="70" t="s">
        <v>11</v>
      </c>
      <c r="AE6" s="69" t="s">
        <v>73</v>
      </c>
      <c r="AF6" s="69" t="s">
        <v>74</v>
      </c>
      <c r="AG6" s="71" t="s">
        <v>17</v>
      </c>
      <c r="AH6" s="71"/>
      <c r="AI6" s="71"/>
      <c r="AJ6" s="71"/>
      <c r="AK6" s="71"/>
      <c r="AL6" s="71" t="s">
        <v>30</v>
      </c>
      <c r="AM6" s="71"/>
      <c r="AN6" s="71"/>
      <c r="AO6" s="71"/>
      <c r="AP6" s="66" t="s">
        <v>21</v>
      </c>
      <c r="AQ6" s="66" t="s">
        <v>22</v>
      </c>
      <c r="AR6" s="66" t="s">
        <v>23</v>
      </c>
      <c r="AS6" s="64" t="s">
        <v>24</v>
      </c>
      <c r="AT6" s="66" t="s">
        <v>44</v>
      </c>
      <c r="AU6" s="68" t="s">
        <v>25</v>
      </c>
      <c r="AV6" s="68"/>
      <c r="AW6" s="64" t="s">
        <v>45</v>
      </c>
      <c r="AX6" s="68" t="s">
        <v>25</v>
      </c>
      <c r="AY6" s="68"/>
      <c r="AZ6" s="68"/>
      <c r="BA6" s="84"/>
      <c r="BB6" s="85"/>
      <c r="BC6" s="68"/>
    </row>
    <row r="7" spans="1:55" ht="31.5" customHeight="1">
      <c r="A7" s="100"/>
      <c r="B7" s="100"/>
      <c r="C7" s="105"/>
      <c r="D7" s="96"/>
      <c r="E7" s="72"/>
      <c r="F7" s="90"/>
      <c r="G7" s="72"/>
      <c r="H7" s="72"/>
      <c r="I7" s="107"/>
      <c r="J7" s="72"/>
      <c r="K7" s="74"/>
      <c r="L7" s="76"/>
      <c r="M7" s="76"/>
      <c r="N7" s="103"/>
      <c r="O7" s="74"/>
      <c r="P7" s="72"/>
      <c r="Q7" s="72"/>
      <c r="R7" s="76"/>
      <c r="S7" s="96"/>
      <c r="T7" s="74"/>
      <c r="U7" s="74"/>
      <c r="V7" s="76"/>
      <c r="W7" s="78"/>
      <c r="X7" s="80"/>
      <c r="Y7" s="100"/>
      <c r="Z7" s="100"/>
      <c r="AA7" s="76"/>
      <c r="AB7" s="76"/>
      <c r="AC7" s="96"/>
      <c r="AD7" s="70"/>
      <c r="AE7" s="70"/>
      <c r="AF7" s="70"/>
      <c r="AG7" s="48" t="s">
        <v>12</v>
      </c>
      <c r="AH7" s="48" t="s">
        <v>13</v>
      </c>
      <c r="AI7" s="48" t="s">
        <v>14</v>
      </c>
      <c r="AJ7" s="48" t="s">
        <v>15</v>
      </c>
      <c r="AK7" s="48" t="s">
        <v>16</v>
      </c>
      <c r="AL7" s="48" t="s">
        <v>18</v>
      </c>
      <c r="AM7" s="48" t="s">
        <v>19</v>
      </c>
      <c r="AN7" s="48" t="s">
        <v>16</v>
      </c>
      <c r="AO7" s="48" t="s">
        <v>20</v>
      </c>
      <c r="AP7" s="67"/>
      <c r="AQ7" s="67"/>
      <c r="AR7" s="67"/>
      <c r="AS7" s="65"/>
      <c r="AT7" s="67"/>
      <c r="AU7" s="48" t="s">
        <v>11</v>
      </c>
      <c r="AV7" s="49" t="s">
        <v>46</v>
      </c>
      <c r="AW7" s="65"/>
      <c r="AX7" s="48" t="s">
        <v>11</v>
      </c>
      <c r="AY7" s="49" t="s">
        <v>46</v>
      </c>
      <c r="AZ7" s="68"/>
      <c r="BA7" s="86"/>
      <c r="BB7" s="87"/>
      <c r="BC7" s="68"/>
    </row>
    <row r="8" spans="1:55" ht="21" customHeight="1">
      <c r="A8" s="39"/>
      <c r="B8" s="6"/>
      <c r="C8" s="45"/>
      <c r="D8" s="43"/>
      <c r="E8" s="51"/>
      <c r="F8" s="51"/>
      <c r="G8" s="51"/>
      <c r="H8" s="28">
        <f aca="true" t="shared" si="0" ref="H8:H35">IF(G8="","",IF((((YEAR(G8)-YEAR($W$2))*12)+(MONTH(G8)-MONTH($W$2))-IF(DAY($W$2)&gt;DAY(G8),1,0))&lt;3,"認定更新"," "))</f>
      </c>
      <c r="I8" s="7"/>
      <c r="J8" s="19"/>
      <c r="K8" s="51"/>
      <c r="L8" s="51"/>
      <c r="M8" s="51"/>
      <c r="N8" s="51"/>
      <c r="O8" s="50"/>
      <c r="P8" s="28">
        <f>IF(O8="","",IF((((YEAR(O8)-YEAR($W$2))*12)+(MONTH(O8)-MONTH($W$2))-IF(DAY($W$2)&gt;DAY(O8),1,0))&lt;1,"プラン更新"," "))</f>
      </c>
      <c r="Q8" s="19"/>
      <c r="R8" s="25"/>
      <c r="S8" s="59"/>
      <c r="T8" s="19" t="s">
        <v>53</v>
      </c>
      <c r="U8" s="21" t="s">
        <v>55</v>
      </c>
      <c r="V8" s="25"/>
      <c r="W8" s="59"/>
      <c r="X8" s="6"/>
      <c r="Y8" s="41">
        <f>IF($A8="","",$A8)</f>
      </c>
      <c r="Z8" s="12">
        <f>IF($B8="","",$B8)</f>
      </c>
      <c r="AA8" s="50"/>
      <c r="AB8" s="50"/>
      <c r="AC8" s="50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9"/>
      <c r="AW8" s="8"/>
      <c r="AX8" s="8"/>
      <c r="AY8" s="9"/>
      <c r="AZ8" s="9"/>
      <c r="BA8" s="62"/>
      <c r="BB8" s="63"/>
      <c r="BC8" s="4"/>
    </row>
    <row r="9" spans="1:55" ht="21" customHeight="1">
      <c r="A9" s="40"/>
      <c r="B9" s="6"/>
      <c r="C9" s="45"/>
      <c r="D9" s="43"/>
      <c r="E9" s="51"/>
      <c r="F9" s="51"/>
      <c r="G9" s="51"/>
      <c r="H9" s="28">
        <f t="shared" si="0"/>
      </c>
      <c r="I9" s="7"/>
      <c r="J9" s="19"/>
      <c r="K9" s="51"/>
      <c r="L9" s="51"/>
      <c r="M9" s="51"/>
      <c r="N9" s="51"/>
      <c r="O9" s="51"/>
      <c r="P9" s="28">
        <f aca="true" t="shared" si="1" ref="P9:P14">IF(O9="","",IF((((YEAR(O9)-YEAR($W$2))*12)+(MONTH(O9)-MONTH($W$2))-IF(DAY($W$2)&gt;DAY(O9),1,0))&lt;1,"プラン更新"," "))</f>
      </c>
      <c r="Q9" s="24"/>
      <c r="R9" s="25"/>
      <c r="S9" s="19"/>
      <c r="T9" s="19" t="s">
        <v>53</v>
      </c>
      <c r="U9" s="21" t="s">
        <v>55</v>
      </c>
      <c r="V9" s="25"/>
      <c r="W9" s="59"/>
      <c r="X9" s="6"/>
      <c r="Y9" s="41">
        <f aca="true" t="shared" si="2" ref="Y9:Y40">IF($A9="","",$A9)</f>
      </c>
      <c r="Z9" s="12">
        <f aca="true" t="shared" si="3" ref="Z9:Z14">IF($B9="","",$B9)</f>
      </c>
      <c r="AA9" s="50"/>
      <c r="AB9" s="50"/>
      <c r="AC9" s="50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W9" s="8"/>
      <c r="AX9" s="8"/>
      <c r="AY9" s="9"/>
      <c r="AZ9" s="9"/>
      <c r="BA9" s="62"/>
      <c r="BB9" s="63"/>
      <c r="BC9" s="4"/>
    </row>
    <row r="10" spans="1:55" ht="21" customHeight="1">
      <c r="A10" s="40"/>
      <c r="B10" s="6"/>
      <c r="C10" s="45"/>
      <c r="D10" s="43"/>
      <c r="E10" s="51"/>
      <c r="F10" s="51"/>
      <c r="G10" s="51"/>
      <c r="H10" s="28">
        <f t="shared" si="0"/>
      </c>
      <c r="I10" s="7"/>
      <c r="J10" s="19"/>
      <c r="K10" s="51"/>
      <c r="L10" s="51"/>
      <c r="M10" s="51"/>
      <c r="N10" s="51"/>
      <c r="O10" s="51"/>
      <c r="P10" s="28">
        <f t="shared" si="1"/>
      </c>
      <c r="Q10" s="24"/>
      <c r="R10" s="51"/>
      <c r="S10" s="19"/>
      <c r="T10" s="19" t="s">
        <v>53</v>
      </c>
      <c r="U10" s="21" t="s">
        <v>55</v>
      </c>
      <c r="V10" s="25"/>
      <c r="W10" s="59"/>
      <c r="X10" s="6"/>
      <c r="Y10" s="41">
        <f t="shared" si="2"/>
      </c>
      <c r="Z10" s="12">
        <f t="shared" si="3"/>
      </c>
      <c r="AA10" s="50"/>
      <c r="AB10" s="50"/>
      <c r="AC10" s="5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2"/>
      <c r="BB10" s="63"/>
      <c r="BC10" s="4"/>
    </row>
    <row r="11" spans="1:55" ht="21" customHeight="1">
      <c r="A11" s="40"/>
      <c r="B11" s="6"/>
      <c r="C11" s="45"/>
      <c r="D11" s="43"/>
      <c r="E11" s="51"/>
      <c r="F11" s="51"/>
      <c r="G11" s="51"/>
      <c r="H11" s="28">
        <f t="shared" si="0"/>
      </c>
      <c r="I11" s="7"/>
      <c r="J11" s="19"/>
      <c r="K11" s="51"/>
      <c r="L11" s="51"/>
      <c r="M11" s="51"/>
      <c r="N11" s="51"/>
      <c r="O11" s="51"/>
      <c r="P11" s="28">
        <f t="shared" si="1"/>
      </c>
      <c r="Q11" s="24"/>
      <c r="R11" s="51"/>
      <c r="S11" s="19"/>
      <c r="T11" s="19" t="s">
        <v>53</v>
      </c>
      <c r="U11" s="21" t="s">
        <v>55</v>
      </c>
      <c r="V11" s="25"/>
      <c r="W11" s="59"/>
      <c r="X11" s="6"/>
      <c r="Y11" s="41">
        <f t="shared" si="2"/>
      </c>
      <c r="Z11" s="12">
        <f t="shared" si="3"/>
      </c>
      <c r="AA11" s="50"/>
      <c r="AB11" s="50"/>
      <c r="AC11" s="5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62"/>
      <c r="BB11" s="63"/>
      <c r="BC11" s="4"/>
    </row>
    <row r="12" spans="1:55" ht="21" customHeight="1">
      <c r="A12" s="40"/>
      <c r="B12" s="6"/>
      <c r="C12" s="45"/>
      <c r="D12" s="43"/>
      <c r="E12" s="51"/>
      <c r="F12" s="51"/>
      <c r="G12" s="51"/>
      <c r="H12" s="28">
        <f t="shared" si="0"/>
      </c>
      <c r="I12" s="7"/>
      <c r="J12" s="19"/>
      <c r="K12" s="51"/>
      <c r="L12" s="51"/>
      <c r="M12" s="51"/>
      <c r="N12" s="51"/>
      <c r="O12" s="51"/>
      <c r="P12" s="28">
        <f t="shared" si="1"/>
      </c>
      <c r="Q12" s="24"/>
      <c r="R12" s="51"/>
      <c r="S12" s="19"/>
      <c r="T12" s="19" t="s">
        <v>53</v>
      </c>
      <c r="U12" s="21" t="s">
        <v>55</v>
      </c>
      <c r="V12" s="25"/>
      <c r="W12" s="59"/>
      <c r="X12" s="6"/>
      <c r="Y12" s="41">
        <f t="shared" si="2"/>
      </c>
      <c r="Z12" s="12">
        <f t="shared" si="3"/>
      </c>
      <c r="AA12" s="51"/>
      <c r="AB12" s="51"/>
      <c r="AC12" s="51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2"/>
      <c r="BB12" s="63"/>
      <c r="BC12" s="4"/>
    </row>
    <row r="13" spans="1:55" ht="21" customHeight="1">
      <c r="A13" s="40"/>
      <c r="B13" s="6"/>
      <c r="C13" s="45"/>
      <c r="D13" s="43"/>
      <c r="E13" s="51"/>
      <c r="F13" s="51"/>
      <c r="G13" s="51"/>
      <c r="H13" s="28">
        <f t="shared" si="0"/>
      </c>
      <c r="I13" s="7"/>
      <c r="J13" s="19"/>
      <c r="K13" s="51"/>
      <c r="L13" s="51"/>
      <c r="M13" s="51"/>
      <c r="N13" s="51"/>
      <c r="O13" s="51"/>
      <c r="P13" s="28">
        <f t="shared" si="1"/>
      </c>
      <c r="Q13" s="24"/>
      <c r="R13" s="51"/>
      <c r="S13" s="19"/>
      <c r="T13" s="19" t="s">
        <v>53</v>
      </c>
      <c r="U13" s="21" t="s">
        <v>55</v>
      </c>
      <c r="V13" s="25"/>
      <c r="W13" s="59"/>
      <c r="X13" s="6"/>
      <c r="Y13" s="41">
        <f t="shared" si="2"/>
      </c>
      <c r="Z13" s="12">
        <f t="shared" si="3"/>
      </c>
      <c r="AA13" s="51"/>
      <c r="AB13" s="51"/>
      <c r="AC13" s="51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2"/>
      <c r="BB13" s="63"/>
      <c r="BC13" s="4"/>
    </row>
    <row r="14" spans="1:55" ht="21" customHeight="1">
      <c r="A14" s="40"/>
      <c r="B14" s="6"/>
      <c r="C14" s="45"/>
      <c r="D14" s="43"/>
      <c r="E14" s="51"/>
      <c r="F14" s="51"/>
      <c r="G14" s="51"/>
      <c r="H14" s="28">
        <f t="shared" si="0"/>
      </c>
      <c r="I14" s="7"/>
      <c r="J14" s="19"/>
      <c r="K14" s="51"/>
      <c r="L14" s="51"/>
      <c r="M14" s="51"/>
      <c r="N14" s="51"/>
      <c r="O14" s="51"/>
      <c r="P14" s="28">
        <f t="shared" si="1"/>
      </c>
      <c r="Q14" s="24"/>
      <c r="R14" s="51"/>
      <c r="S14" s="19"/>
      <c r="T14" s="19" t="s">
        <v>53</v>
      </c>
      <c r="U14" s="21" t="s">
        <v>55</v>
      </c>
      <c r="V14" s="25"/>
      <c r="W14" s="59"/>
      <c r="X14" s="6"/>
      <c r="Y14" s="41">
        <f t="shared" si="2"/>
      </c>
      <c r="Z14" s="12">
        <f t="shared" si="3"/>
      </c>
      <c r="AA14" s="51"/>
      <c r="AB14" s="51"/>
      <c r="AC14" s="51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2"/>
      <c r="BB14" s="63"/>
      <c r="BC14" s="4"/>
    </row>
    <row r="15" spans="1:55" ht="21" customHeight="1">
      <c r="A15" s="40"/>
      <c r="B15" s="6"/>
      <c r="C15" s="45"/>
      <c r="D15" s="43"/>
      <c r="E15" s="51"/>
      <c r="F15" s="51"/>
      <c r="G15" s="51"/>
      <c r="H15" s="28">
        <f t="shared" si="0"/>
      </c>
      <c r="I15" s="7"/>
      <c r="J15" s="19"/>
      <c r="K15" s="51"/>
      <c r="L15" s="51"/>
      <c r="M15" s="51"/>
      <c r="N15" s="51"/>
      <c r="O15" s="51"/>
      <c r="P15" s="28">
        <f>IF(O15="","",IF((((YEAR(O15)-YEAR($W$2))*12)+(MONTH(O15)-MONTH($W$2))-IF(DAY($W$2)&gt;DAY(O15),1,0))&lt;1,"プラン更新"," "))</f>
      </c>
      <c r="Q15" s="19"/>
      <c r="R15" s="25"/>
      <c r="S15" s="59"/>
      <c r="T15" s="19" t="s">
        <v>53</v>
      </c>
      <c r="U15" s="21" t="s">
        <v>55</v>
      </c>
      <c r="V15" s="25"/>
      <c r="W15" s="59"/>
      <c r="X15" s="6"/>
      <c r="Y15" s="41">
        <f t="shared" si="2"/>
      </c>
      <c r="Z15" s="12">
        <f aca="true" t="shared" si="4" ref="Z15:Z40">IF($B15="","",$B15)</f>
      </c>
      <c r="AA15" s="51"/>
      <c r="AB15" s="51"/>
      <c r="AC15" s="51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2"/>
      <c r="BB15" s="63"/>
      <c r="BC15" s="4"/>
    </row>
    <row r="16" spans="1:55" ht="21" customHeight="1">
      <c r="A16" s="40"/>
      <c r="B16" s="6"/>
      <c r="C16" s="45"/>
      <c r="D16" s="43"/>
      <c r="E16" s="51"/>
      <c r="F16" s="51"/>
      <c r="G16" s="51"/>
      <c r="H16" s="28">
        <f t="shared" si="0"/>
      </c>
      <c r="I16" s="7"/>
      <c r="J16" s="19"/>
      <c r="K16" s="51"/>
      <c r="L16" s="51"/>
      <c r="M16" s="51"/>
      <c r="N16" s="51"/>
      <c r="O16" s="51"/>
      <c r="P16" s="28">
        <f aca="true" t="shared" si="5" ref="P16:P21">IF(O16="","",IF((((YEAR(O16)-YEAR($W$2))*12)+(MONTH(O16)-MONTH($W$2))-IF(DAY($W$2)&gt;DAY(O16),1,0))&lt;1,"プラン更新"," "))</f>
      </c>
      <c r="Q16" s="24"/>
      <c r="R16" s="25"/>
      <c r="S16" s="19"/>
      <c r="T16" s="19" t="s">
        <v>53</v>
      </c>
      <c r="U16" s="21" t="s">
        <v>55</v>
      </c>
      <c r="V16" s="25"/>
      <c r="W16" s="59"/>
      <c r="X16" s="6"/>
      <c r="Y16" s="41">
        <f t="shared" si="2"/>
      </c>
      <c r="Z16" s="12">
        <f t="shared" si="4"/>
      </c>
      <c r="AA16" s="51"/>
      <c r="AB16" s="51"/>
      <c r="AC16" s="51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2"/>
      <c r="BB16" s="63"/>
      <c r="BC16" s="4"/>
    </row>
    <row r="17" spans="1:55" ht="21" customHeight="1">
      <c r="A17" s="40"/>
      <c r="B17" s="6"/>
      <c r="C17" s="45"/>
      <c r="D17" s="43"/>
      <c r="E17" s="51"/>
      <c r="F17" s="51"/>
      <c r="G17" s="51"/>
      <c r="H17" s="28">
        <f t="shared" si="0"/>
      </c>
      <c r="I17" s="7"/>
      <c r="J17" s="19"/>
      <c r="K17" s="51"/>
      <c r="L17" s="51"/>
      <c r="M17" s="51"/>
      <c r="N17" s="51"/>
      <c r="O17" s="51"/>
      <c r="P17" s="28">
        <f t="shared" si="5"/>
      </c>
      <c r="Q17" s="24"/>
      <c r="R17" s="51"/>
      <c r="S17" s="19"/>
      <c r="T17" s="19" t="s">
        <v>53</v>
      </c>
      <c r="U17" s="21" t="s">
        <v>55</v>
      </c>
      <c r="V17" s="25"/>
      <c r="W17" s="59"/>
      <c r="X17" s="6"/>
      <c r="Y17" s="41">
        <f t="shared" si="2"/>
      </c>
      <c r="Z17" s="12">
        <f t="shared" si="4"/>
      </c>
      <c r="AA17" s="51"/>
      <c r="AB17" s="51"/>
      <c r="AC17" s="51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62"/>
      <c r="BB17" s="63"/>
      <c r="BC17" s="4"/>
    </row>
    <row r="18" spans="1:55" ht="21" customHeight="1">
      <c r="A18" s="40"/>
      <c r="B18" s="6"/>
      <c r="C18" s="45"/>
      <c r="D18" s="43"/>
      <c r="E18" s="51"/>
      <c r="F18" s="51"/>
      <c r="G18" s="51"/>
      <c r="H18" s="28">
        <f t="shared" si="0"/>
      </c>
      <c r="I18" s="7"/>
      <c r="J18" s="19"/>
      <c r="K18" s="51"/>
      <c r="L18" s="51"/>
      <c r="M18" s="51"/>
      <c r="N18" s="51"/>
      <c r="O18" s="51"/>
      <c r="P18" s="28">
        <f t="shared" si="5"/>
      </c>
      <c r="Q18" s="24"/>
      <c r="R18" s="51"/>
      <c r="S18" s="19"/>
      <c r="T18" s="19" t="s">
        <v>53</v>
      </c>
      <c r="U18" s="21" t="s">
        <v>55</v>
      </c>
      <c r="V18" s="25"/>
      <c r="W18" s="59"/>
      <c r="X18" s="6"/>
      <c r="Y18" s="41">
        <f t="shared" si="2"/>
      </c>
      <c r="Z18" s="12">
        <f t="shared" si="4"/>
      </c>
      <c r="AA18" s="51"/>
      <c r="AB18" s="51"/>
      <c r="AC18" s="51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62"/>
      <c r="BB18" s="63"/>
      <c r="BC18" s="4"/>
    </row>
    <row r="19" spans="1:55" ht="21" customHeight="1">
      <c r="A19" s="40"/>
      <c r="B19" s="6"/>
      <c r="C19" s="45"/>
      <c r="D19" s="43"/>
      <c r="E19" s="51"/>
      <c r="F19" s="51"/>
      <c r="G19" s="51"/>
      <c r="H19" s="28">
        <f t="shared" si="0"/>
      </c>
      <c r="I19" s="7"/>
      <c r="J19" s="19"/>
      <c r="K19" s="51"/>
      <c r="L19" s="51"/>
      <c r="M19" s="51"/>
      <c r="N19" s="51"/>
      <c r="O19" s="51"/>
      <c r="P19" s="28">
        <f t="shared" si="5"/>
      </c>
      <c r="Q19" s="24"/>
      <c r="R19" s="51"/>
      <c r="S19" s="19"/>
      <c r="T19" s="19" t="s">
        <v>53</v>
      </c>
      <c r="U19" s="21" t="s">
        <v>55</v>
      </c>
      <c r="V19" s="25"/>
      <c r="W19" s="59"/>
      <c r="X19" s="6"/>
      <c r="Y19" s="41">
        <f t="shared" si="2"/>
      </c>
      <c r="Z19" s="12">
        <f t="shared" si="4"/>
      </c>
      <c r="AA19" s="51"/>
      <c r="AB19" s="51"/>
      <c r="AC19" s="51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62"/>
      <c r="BB19" s="63"/>
      <c r="BC19" s="4"/>
    </row>
    <row r="20" spans="1:55" ht="21" customHeight="1">
      <c r="A20" s="40"/>
      <c r="B20" s="6"/>
      <c r="C20" s="45"/>
      <c r="D20" s="43"/>
      <c r="E20" s="51"/>
      <c r="F20" s="51"/>
      <c r="G20" s="51"/>
      <c r="H20" s="28">
        <f t="shared" si="0"/>
      </c>
      <c r="I20" s="7"/>
      <c r="J20" s="19"/>
      <c r="K20" s="51"/>
      <c r="L20" s="51"/>
      <c r="M20" s="51"/>
      <c r="N20" s="51"/>
      <c r="O20" s="51"/>
      <c r="P20" s="28">
        <f t="shared" si="5"/>
      </c>
      <c r="Q20" s="24"/>
      <c r="R20" s="51"/>
      <c r="S20" s="19"/>
      <c r="T20" s="19" t="s">
        <v>53</v>
      </c>
      <c r="U20" s="21" t="s">
        <v>55</v>
      </c>
      <c r="V20" s="25"/>
      <c r="W20" s="59"/>
      <c r="X20" s="6"/>
      <c r="Y20" s="41">
        <f t="shared" si="2"/>
      </c>
      <c r="Z20" s="12">
        <f t="shared" si="4"/>
      </c>
      <c r="AA20" s="51"/>
      <c r="AB20" s="51"/>
      <c r="AC20" s="51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62"/>
      <c r="BB20" s="63"/>
      <c r="BC20" s="4"/>
    </row>
    <row r="21" spans="1:55" ht="21" customHeight="1">
      <c r="A21" s="40"/>
      <c r="B21" s="6"/>
      <c r="C21" s="45"/>
      <c r="D21" s="43"/>
      <c r="E21" s="51"/>
      <c r="F21" s="51"/>
      <c r="G21" s="51"/>
      <c r="H21" s="28">
        <f t="shared" si="0"/>
      </c>
      <c r="I21" s="7"/>
      <c r="J21" s="19"/>
      <c r="K21" s="51"/>
      <c r="L21" s="51"/>
      <c r="M21" s="51"/>
      <c r="N21" s="51"/>
      <c r="O21" s="51"/>
      <c r="P21" s="28">
        <f t="shared" si="5"/>
      </c>
      <c r="Q21" s="24"/>
      <c r="R21" s="51"/>
      <c r="S21" s="19"/>
      <c r="T21" s="19" t="s">
        <v>53</v>
      </c>
      <c r="U21" s="21" t="s">
        <v>55</v>
      </c>
      <c r="V21" s="25"/>
      <c r="W21" s="59"/>
      <c r="X21" s="6"/>
      <c r="Y21" s="41">
        <f t="shared" si="2"/>
      </c>
      <c r="Z21" s="12">
        <f t="shared" si="4"/>
      </c>
      <c r="AA21" s="51"/>
      <c r="AB21" s="51"/>
      <c r="AC21" s="51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62"/>
      <c r="BB21" s="63"/>
      <c r="BC21" s="4"/>
    </row>
    <row r="22" spans="1:55" ht="21" customHeight="1">
      <c r="A22" s="40"/>
      <c r="B22" s="6"/>
      <c r="C22" s="45"/>
      <c r="D22" s="43"/>
      <c r="E22" s="51"/>
      <c r="F22" s="51"/>
      <c r="G22" s="51"/>
      <c r="H22" s="28">
        <f t="shared" si="0"/>
      </c>
      <c r="I22" s="7"/>
      <c r="J22" s="19"/>
      <c r="K22" s="51"/>
      <c r="L22" s="51"/>
      <c r="M22" s="51"/>
      <c r="N22" s="51"/>
      <c r="O22" s="51"/>
      <c r="P22" s="28">
        <f>IF(O22="","",IF((((YEAR(O22)-YEAR($W$2))*12)+(MONTH(O22)-MONTH($W$2))-IF(DAY($W$2)&gt;DAY(O22),1,0))&lt;1,"プラン更新"," "))</f>
      </c>
      <c r="Q22" s="19"/>
      <c r="R22" s="25"/>
      <c r="S22" s="59"/>
      <c r="T22" s="19" t="s">
        <v>53</v>
      </c>
      <c r="U22" s="21" t="s">
        <v>55</v>
      </c>
      <c r="V22" s="25"/>
      <c r="W22" s="59"/>
      <c r="X22" s="6"/>
      <c r="Y22" s="41">
        <f t="shared" si="2"/>
      </c>
      <c r="Z22" s="12">
        <f t="shared" si="4"/>
      </c>
      <c r="AA22" s="51"/>
      <c r="AB22" s="51"/>
      <c r="AC22" s="51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62"/>
      <c r="BB22" s="63"/>
      <c r="BC22" s="4"/>
    </row>
    <row r="23" spans="1:55" ht="21" customHeight="1">
      <c r="A23" s="40"/>
      <c r="B23" s="6"/>
      <c r="C23" s="45"/>
      <c r="D23" s="43"/>
      <c r="E23" s="51"/>
      <c r="F23" s="51"/>
      <c r="G23" s="51"/>
      <c r="H23" s="28">
        <f t="shared" si="0"/>
      </c>
      <c r="I23" s="7"/>
      <c r="J23" s="19"/>
      <c r="K23" s="51"/>
      <c r="L23" s="51"/>
      <c r="M23" s="51"/>
      <c r="N23" s="51"/>
      <c r="O23" s="51"/>
      <c r="P23" s="28">
        <f aca="true" t="shared" si="6" ref="P23:P28">IF(O23="","",IF((((YEAR(O23)-YEAR($W$2))*12)+(MONTH(O23)-MONTH($W$2))-IF(DAY($W$2)&gt;DAY(O23),1,0))&lt;1,"プラン更新"," "))</f>
      </c>
      <c r="Q23" s="24"/>
      <c r="R23" s="25"/>
      <c r="S23" s="19"/>
      <c r="T23" s="19" t="s">
        <v>53</v>
      </c>
      <c r="U23" s="21" t="s">
        <v>55</v>
      </c>
      <c r="V23" s="25"/>
      <c r="W23" s="59"/>
      <c r="X23" s="6"/>
      <c r="Y23" s="41">
        <f t="shared" si="2"/>
      </c>
      <c r="Z23" s="12">
        <f t="shared" si="4"/>
      </c>
      <c r="AA23" s="51"/>
      <c r="AB23" s="51"/>
      <c r="AC23" s="51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62"/>
      <c r="BB23" s="63"/>
      <c r="BC23" s="4"/>
    </row>
    <row r="24" spans="1:55" ht="21" customHeight="1">
      <c r="A24" s="40"/>
      <c r="B24" s="6"/>
      <c r="C24" s="45"/>
      <c r="D24" s="43"/>
      <c r="E24" s="51"/>
      <c r="F24" s="51"/>
      <c r="G24" s="51"/>
      <c r="H24" s="28">
        <f t="shared" si="0"/>
      </c>
      <c r="I24" s="7"/>
      <c r="J24" s="19"/>
      <c r="K24" s="51"/>
      <c r="L24" s="51"/>
      <c r="M24" s="51"/>
      <c r="N24" s="51"/>
      <c r="O24" s="51"/>
      <c r="P24" s="28">
        <f t="shared" si="6"/>
      </c>
      <c r="Q24" s="24"/>
      <c r="R24" s="51"/>
      <c r="S24" s="19"/>
      <c r="T24" s="19" t="s">
        <v>53</v>
      </c>
      <c r="U24" s="21" t="s">
        <v>55</v>
      </c>
      <c r="V24" s="25"/>
      <c r="W24" s="59"/>
      <c r="X24" s="6"/>
      <c r="Y24" s="41">
        <f t="shared" si="2"/>
      </c>
      <c r="Z24" s="12">
        <f t="shared" si="4"/>
      </c>
      <c r="AA24" s="51"/>
      <c r="AB24" s="51"/>
      <c r="AC24" s="51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62"/>
      <c r="BB24" s="63"/>
      <c r="BC24" s="4"/>
    </row>
    <row r="25" spans="1:55" ht="21" customHeight="1">
      <c r="A25" s="40"/>
      <c r="B25" s="6"/>
      <c r="C25" s="45"/>
      <c r="D25" s="43"/>
      <c r="E25" s="51"/>
      <c r="F25" s="51"/>
      <c r="G25" s="51"/>
      <c r="H25" s="28">
        <f t="shared" si="0"/>
      </c>
      <c r="I25" s="7"/>
      <c r="J25" s="19"/>
      <c r="K25" s="51"/>
      <c r="L25" s="51"/>
      <c r="M25" s="51"/>
      <c r="N25" s="51"/>
      <c r="O25" s="51"/>
      <c r="P25" s="28">
        <f t="shared" si="6"/>
      </c>
      <c r="Q25" s="24"/>
      <c r="R25" s="51"/>
      <c r="S25" s="19"/>
      <c r="T25" s="19" t="s">
        <v>53</v>
      </c>
      <c r="U25" s="21" t="s">
        <v>55</v>
      </c>
      <c r="V25" s="25"/>
      <c r="W25" s="59"/>
      <c r="X25" s="6"/>
      <c r="Y25" s="41">
        <f t="shared" si="2"/>
      </c>
      <c r="Z25" s="12">
        <f t="shared" si="4"/>
      </c>
      <c r="AA25" s="51"/>
      <c r="AB25" s="51"/>
      <c r="AC25" s="51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62"/>
      <c r="BB25" s="63"/>
      <c r="BC25" s="4"/>
    </row>
    <row r="26" spans="1:55" ht="21" customHeight="1">
      <c r="A26" s="40"/>
      <c r="B26" s="6"/>
      <c r="C26" s="45"/>
      <c r="D26" s="43"/>
      <c r="E26" s="51"/>
      <c r="F26" s="51"/>
      <c r="G26" s="51"/>
      <c r="H26" s="28">
        <f t="shared" si="0"/>
      </c>
      <c r="I26" s="7"/>
      <c r="J26" s="19"/>
      <c r="K26" s="51"/>
      <c r="L26" s="51"/>
      <c r="M26" s="51"/>
      <c r="N26" s="51"/>
      <c r="O26" s="51"/>
      <c r="P26" s="28">
        <f t="shared" si="6"/>
      </c>
      <c r="Q26" s="24"/>
      <c r="R26" s="51"/>
      <c r="S26" s="19"/>
      <c r="T26" s="19" t="s">
        <v>53</v>
      </c>
      <c r="U26" s="21" t="s">
        <v>55</v>
      </c>
      <c r="V26" s="25"/>
      <c r="W26" s="59"/>
      <c r="X26" s="6"/>
      <c r="Y26" s="41">
        <f t="shared" si="2"/>
      </c>
      <c r="Z26" s="12">
        <f t="shared" si="4"/>
      </c>
      <c r="AA26" s="51"/>
      <c r="AB26" s="51"/>
      <c r="AC26" s="51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62"/>
      <c r="BB26" s="63"/>
      <c r="BC26" s="4"/>
    </row>
    <row r="27" spans="1:55" ht="21" customHeight="1">
      <c r="A27" s="40"/>
      <c r="B27" s="6"/>
      <c r="C27" s="45"/>
      <c r="D27" s="43"/>
      <c r="E27" s="51"/>
      <c r="F27" s="51"/>
      <c r="G27" s="51"/>
      <c r="H27" s="28">
        <f t="shared" si="0"/>
      </c>
      <c r="I27" s="7"/>
      <c r="J27" s="19"/>
      <c r="K27" s="51"/>
      <c r="L27" s="51"/>
      <c r="M27" s="51"/>
      <c r="N27" s="51"/>
      <c r="O27" s="51"/>
      <c r="P27" s="28">
        <f t="shared" si="6"/>
      </c>
      <c r="Q27" s="24"/>
      <c r="R27" s="51"/>
      <c r="S27" s="19"/>
      <c r="T27" s="19" t="s">
        <v>53</v>
      </c>
      <c r="U27" s="21" t="s">
        <v>55</v>
      </c>
      <c r="V27" s="25"/>
      <c r="W27" s="59"/>
      <c r="X27" s="6"/>
      <c r="Y27" s="41">
        <f t="shared" si="2"/>
      </c>
      <c r="Z27" s="12">
        <f t="shared" si="4"/>
      </c>
      <c r="AA27" s="51"/>
      <c r="AB27" s="51"/>
      <c r="AC27" s="51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62"/>
      <c r="BB27" s="63"/>
      <c r="BC27" s="4"/>
    </row>
    <row r="28" spans="1:55" ht="21" customHeight="1">
      <c r="A28" s="40"/>
      <c r="B28" s="6"/>
      <c r="C28" s="45"/>
      <c r="D28" s="43"/>
      <c r="E28" s="51"/>
      <c r="F28" s="51"/>
      <c r="G28" s="51"/>
      <c r="H28" s="28">
        <f t="shared" si="0"/>
      </c>
      <c r="I28" s="7"/>
      <c r="J28" s="19"/>
      <c r="K28" s="51"/>
      <c r="L28" s="51"/>
      <c r="M28" s="51"/>
      <c r="N28" s="51"/>
      <c r="O28" s="51"/>
      <c r="P28" s="28">
        <f t="shared" si="6"/>
      </c>
      <c r="Q28" s="24"/>
      <c r="R28" s="51"/>
      <c r="S28" s="19"/>
      <c r="T28" s="19" t="s">
        <v>53</v>
      </c>
      <c r="U28" s="21" t="s">
        <v>55</v>
      </c>
      <c r="V28" s="25"/>
      <c r="W28" s="59"/>
      <c r="X28" s="6"/>
      <c r="Y28" s="41">
        <f t="shared" si="2"/>
      </c>
      <c r="Z28" s="12">
        <f t="shared" si="4"/>
      </c>
      <c r="AA28" s="51"/>
      <c r="AB28" s="51"/>
      <c r="AC28" s="5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62"/>
      <c r="BB28" s="63"/>
      <c r="BC28" s="4"/>
    </row>
    <row r="29" spans="1:55" ht="21" customHeight="1">
      <c r="A29" s="40"/>
      <c r="B29" s="6"/>
      <c r="C29" s="45"/>
      <c r="D29" s="43"/>
      <c r="E29" s="51"/>
      <c r="F29" s="51"/>
      <c r="G29" s="51"/>
      <c r="H29" s="28">
        <f t="shared" si="0"/>
      </c>
      <c r="I29" s="7"/>
      <c r="J29" s="19"/>
      <c r="K29" s="51"/>
      <c r="L29" s="51"/>
      <c r="M29" s="51"/>
      <c r="N29" s="51"/>
      <c r="O29" s="51"/>
      <c r="P29" s="28">
        <f>IF(O29="","",IF((((YEAR(O29)-YEAR($W$2))*12)+(MONTH(O29)-MONTH($W$2))-IF(DAY($W$2)&gt;DAY(O29),1,0))&lt;1,"プラン更新"," "))</f>
      </c>
      <c r="Q29" s="19"/>
      <c r="R29" s="25"/>
      <c r="S29" s="59"/>
      <c r="T29" s="19" t="s">
        <v>53</v>
      </c>
      <c r="U29" s="21" t="s">
        <v>55</v>
      </c>
      <c r="V29" s="25"/>
      <c r="W29" s="59"/>
      <c r="X29" s="6"/>
      <c r="Y29" s="41">
        <f t="shared" si="2"/>
      </c>
      <c r="Z29" s="12">
        <f t="shared" si="4"/>
      </c>
      <c r="AA29" s="51"/>
      <c r="AB29" s="51"/>
      <c r="AC29" s="51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62"/>
      <c r="BB29" s="63"/>
      <c r="BC29" s="4"/>
    </row>
    <row r="30" spans="1:55" ht="21" customHeight="1">
      <c r="A30" s="40"/>
      <c r="B30" s="6"/>
      <c r="C30" s="45"/>
      <c r="D30" s="43"/>
      <c r="E30" s="51"/>
      <c r="F30" s="51"/>
      <c r="G30" s="51"/>
      <c r="H30" s="28">
        <f t="shared" si="0"/>
      </c>
      <c r="I30" s="7"/>
      <c r="J30" s="19"/>
      <c r="K30" s="51"/>
      <c r="L30" s="51"/>
      <c r="M30" s="51"/>
      <c r="N30" s="51"/>
      <c r="O30" s="51"/>
      <c r="P30" s="28">
        <f aca="true" t="shared" si="7" ref="P30:P35">IF(O30="","",IF((((YEAR(O30)-YEAR($W$2))*12)+(MONTH(O30)-MONTH($W$2))-IF(DAY($W$2)&gt;DAY(O30),1,0))&lt;1,"プラン更新"," "))</f>
      </c>
      <c r="Q30" s="24"/>
      <c r="R30" s="25"/>
      <c r="S30" s="19"/>
      <c r="T30" s="19" t="s">
        <v>53</v>
      </c>
      <c r="U30" s="21" t="s">
        <v>55</v>
      </c>
      <c r="V30" s="25"/>
      <c r="W30" s="59"/>
      <c r="X30" s="6"/>
      <c r="Y30" s="41">
        <f t="shared" si="2"/>
      </c>
      <c r="Z30" s="12">
        <f t="shared" si="4"/>
      </c>
      <c r="AA30" s="51"/>
      <c r="AB30" s="51"/>
      <c r="AC30" s="51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62"/>
      <c r="BB30" s="63"/>
      <c r="BC30" s="4"/>
    </row>
    <row r="31" spans="1:55" ht="21" customHeight="1">
      <c r="A31" s="40"/>
      <c r="B31" s="6"/>
      <c r="C31" s="45"/>
      <c r="D31" s="43"/>
      <c r="E31" s="51"/>
      <c r="F31" s="51"/>
      <c r="G31" s="51"/>
      <c r="H31" s="28">
        <f t="shared" si="0"/>
      </c>
      <c r="I31" s="7"/>
      <c r="J31" s="19"/>
      <c r="K31" s="51"/>
      <c r="L31" s="51"/>
      <c r="M31" s="51"/>
      <c r="N31" s="51"/>
      <c r="O31" s="51"/>
      <c r="P31" s="28">
        <f t="shared" si="7"/>
      </c>
      <c r="Q31" s="24"/>
      <c r="R31" s="51"/>
      <c r="S31" s="19"/>
      <c r="T31" s="19" t="s">
        <v>53</v>
      </c>
      <c r="U31" s="21" t="s">
        <v>55</v>
      </c>
      <c r="V31" s="25"/>
      <c r="W31" s="59"/>
      <c r="X31" s="6"/>
      <c r="Y31" s="41">
        <f t="shared" si="2"/>
      </c>
      <c r="Z31" s="12">
        <f t="shared" si="4"/>
      </c>
      <c r="AA31" s="51"/>
      <c r="AB31" s="51"/>
      <c r="AC31" s="51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62"/>
      <c r="BB31" s="63"/>
      <c r="BC31" s="4"/>
    </row>
    <row r="32" spans="1:55" ht="21" customHeight="1">
      <c r="A32" s="40"/>
      <c r="B32" s="6"/>
      <c r="C32" s="45"/>
      <c r="D32" s="43"/>
      <c r="E32" s="51"/>
      <c r="F32" s="51"/>
      <c r="G32" s="51"/>
      <c r="H32" s="28">
        <f t="shared" si="0"/>
      </c>
      <c r="I32" s="7"/>
      <c r="J32" s="19"/>
      <c r="K32" s="51"/>
      <c r="L32" s="51"/>
      <c r="M32" s="51"/>
      <c r="N32" s="51"/>
      <c r="O32" s="51"/>
      <c r="P32" s="28">
        <f t="shared" si="7"/>
      </c>
      <c r="Q32" s="24"/>
      <c r="R32" s="51"/>
      <c r="S32" s="19"/>
      <c r="T32" s="19" t="s">
        <v>53</v>
      </c>
      <c r="U32" s="21" t="s">
        <v>55</v>
      </c>
      <c r="V32" s="25"/>
      <c r="W32" s="59"/>
      <c r="X32" s="6"/>
      <c r="Y32" s="41">
        <f t="shared" si="2"/>
      </c>
      <c r="Z32" s="12">
        <f t="shared" si="4"/>
      </c>
      <c r="AA32" s="51"/>
      <c r="AB32" s="51"/>
      <c r="AC32" s="51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62"/>
      <c r="BB32" s="63"/>
      <c r="BC32" s="4"/>
    </row>
    <row r="33" spans="1:55" ht="21" customHeight="1">
      <c r="A33" s="40"/>
      <c r="B33" s="6"/>
      <c r="C33" s="45"/>
      <c r="D33" s="43"/>
      <c r="E33" s="51"/>
      <c r="F33" s="51"/>
      <c r="G33" s="51"/>
      <c r="H33" s="28">
        <f t="shared" si="0"/>
      </c>
      <c r="I33" s="7"/>
      <c r="J33" s="19"/>
      <c r="K33" s="51"/>
      <c r="L33" s="51"/>
      <c r="M33" s="51"/>
      <c r="N33" s="51"/>
      <c r="O33" s="51"/>
      <c r="P33" s="28">
        <f t="shared" si="7"/>
      </c>
      <c r="Q33" s="24"/>
      <c r="R33" s="51"/>
      <c r="S33" s="19"/>
      <c r="T33" s="19" t="s">
        <v>53</v>
      </c>
      <c r="U33" s="21" t="s">
        <v>55</v>
      </c>
      <c r="V33" s="25"/>
      <c r="W33" s="59"/>
      <c r="X33" s="6"/>
      <c r="Y33" s="41">
        <f t="shared" si="2"/>
      </c>
      <c r="Z33" s="12">
        <f t="shared" si="4"/>
      </c>
      <c r="AA33" s="51"/>
      <c r="AB33" s="51"/>
      <c r="AC33" s="51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62"/>
      <c r="BB33" s="63"/>
      <c r="BC33" s="4"/>
    </row>
    <row r="34" spans="1:55" ht="21" customHeight="1">
      <c r="A34" s="40"/>
      <c r="B34" s="6"/>
      <c r="C34" s="45"/>
      <c r="D34" s="43"/>
      <c r="E34" s="51"/>
      <c r="F34" s="51"/>
      <c r="G34" s="51"/>
      <c r="H34" s="28">
        <f t="shared" si="0"/>
      </c>
      <c r="I34" s="7"/>
      <c r="J34" s="19"/>
      <c r="K34" s="51"/>
      <c r="L34" s="51"/>
      <c r="M34" s="51"/>
      <c r="N34" s="51"/>
      <c r="O34" s="51"/>
      <c r="P34" s="28">
        <f t="shared" si="7"/>
      </c>
      <c r="Q34" s="24"/>
      <c r="R34" s="51"/>
      <c r="S34" s="19"/>
      <c r="T34" s="19" t="s">
        <v>53</v>
      </c>
      <c r="U34" s="21" t="s">
        <v>55</v>
      </c>
      <c r="V34" s="25"/>
      <c r="W34" s="59"/>
      <c r="X34" s="6"/>
      <c r="Y34" s="41">
        <f t="shared" si="2"/>
      </c>
      <c r="Z34" s="12">
        <f t="shared" si="4"/>
      </c>
      <c r="AA34" s="51"/>
      <c r="AB34" s="51"/>
      <c r="AC34" s="51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62"/>
      <c r="BB34" s="63"/>
      <c r="BC34" s="4"/>
    </row>
    <row r="35" spans="1:55" ht="21" customHeight="1">
      <c r="A35" s="40"/>
      <c r="B35" s="6"/>
      <c r="C35" s="45"/>
      <c r="D35" s="43"/>
      <c r="E35" s="51"/>
      <c r="F35" s="51"/>
      <c r="G35" s="51"/>
      <c r="H35" s="28">
        <f t="shared" si="0"/>
      </c>
      <c r="I35" s="7"/>
      <c r="J35" s="19"/>
      <c r="K35" s="51"/>
      <c r="L35" s="51"/>
      <c r="M35" s="51"/>
      <c r="N35" s="51"/>
      <c r="O35" s="51"/>
      <c r="P35" s="28">
        <f t="shared" si="7"/>
      </c>
      <c r="Q35" s="24"/>
      <c r="R35" s="51"/>
      <c r="S35" s="19"/>
      <c r="T35" s="19" t="s">
        <v>53</v>
      </c>
      <c r="U35" s="21" t="s">
        <v>55</v>
      </c>
      <c r="V35" s="25"/>
      <c r="W35" s="59"/>
      <c r="X35" s="10"/>
      <c r="Y35" s="41">
        <f t="shared" si="2"/>
      </c>
      <c r="Z35" s="12">
        <f t="shared" si="4"/>
      </c>
      <c r="AA35" s="51"/>
      <c r="AB35" s="51"/>
      <c r="AC35" s="5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62"/>
      <c r="BB35" s="63"/>
      <c r="BC35" s="5"/>
    </row>
    <row r="36" spans="1:55" ht="21" customHeight="1">
      <c r="A36" s="40"/>
      <c r="B36" s="6"/>
      <c r="C36" s="45"/>
      <c r="D36" s="43"/>
      <c r="E36" s="51"/>
      <c r="F36" s="51"/>
      <c r="G36" s="51"/>
      <c r="H36" s="28">
        <f>IF(G36="","",IF((((YEAR(G36)-YEAR($W$2))*12)+(MONTH(G36)-MONTH($W$2))-IF(DAY($W$2)&gt;DAY(G36),1,0))&lt;3,"認定更新"," "))</f>
      </c>
      <c r="I36" s="7"/>
      <c r="J36" s="19"/>
      <c r="K36" s="51"/>
      <c r="L36" s="51"/>
      <c r="M36" s="51"/>
      <c r="N36" s="51"/>
      <c r="O36" s="51"/>
      <c r="P36" s="28">
        <f>IF(O36="","",IF((((YEAR(O36)-YEAR($W$2))*12)+(MONTH(O36)-MONTH($W$2))-IF(DAY($W$2)&gt;DAY(O36),1,0))&lt;1,"プラン更新"," "))</f>
      </c>
      <c r="Q36" s="19"/>
      <c r="R36" s="25"/>
      <c r="S36" s="59"/>
      <c r="T36" s="19" t="s">
        <v>53</v>
      </c>
      <c r="U36" s="21" t="s">
        <v>55</v>
      </c>
      <c r="V36" s="25"/>
      <c r="W36" s="59"/>
      <c r="X36" s="10"/>
      <c r="Y36" s="41">
        <f t="shared" si="2"/>
      </c>
      <c r="Z36" s="12">
        <f t="shared" si="4"/>
      </c>
      <c r="AA36" s="51"/>
      <c r="AB36" s="51"/>
      <c r="AC36" s="5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62"/>
      <c r="BB36" s="63"/>
      <c r="BC36" s="5"/>
    </row>
    <row r="37" spans="1:55" ht="21" customHeight="1">
      <c r="A37" s="40"/>
      <c r="B37" s="6"/>
      <c r="C37" s="45"/>
      <c r="D37" s="43"/>
      <c r="E37" s="51"/>
      <c r="F37" s="51"/>
      <c r="G37" s="51"/>
      <c r="H37" s="28">
        <f>IF(G37="","",IF((((YEAR(G37)-YEAR($W$2))*12)+(MONTH(G37)-MONTH($W$2))-IF(DAY($W$2)&gt;DAY(G37),1,0))&lt;3,"認定更新"," "))</f>
      </c>
      <c r="I37" s="7"/>
      <c r="J37" s="19"/>
      <c r="K37" s="51"/>
      <c r="L37" s="51"/>
      <c r="M37" s="51"/>
      <c r="N37" s="51"/>
      <c r="O37" s="51"/>
      <c r="P37" s="28">
        <f>IF(O37="","",IF((((YEAR(O37)-YEAR($W$2))*12)+(MONTH(O37)-MONTH($W$2))-IF(DAY($W$2)&gt;DAY(O37),1,0))&lt;1,"プラン更新"," "))</f>
      </c>
      <c r="Q37" s="24"/>
      <c r="R37" s="25"/>
      <c r="S37" s="19"/>
      <c r="T37" s="19" t="s">
        <v>53</v>
      </c>
      <c r="U37" s="21" t="s">
        <v>55</v>
      </c>
      <c r="V37" s="25"/>
      <c r="W37" s="59"/>
      <c r="X37" s="10"/>
      <c r="Y37" s="41">
        <f t="shared" si="2"/>
      </c>
      <c r="Z37" s="12">
        <f t="shared" si="4"/>
      </c>
      <c r="AA37" s="51"/>
      <c r="AB37" s="51"/>
      <c r="AC37" s="5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62"/>
      <c r="BB37" s="63"/>
      <c r="BC37" s="5"/>
    </row>
    <row r="38" spans="1:55" ht="21" customHeight="1">
      <c r="A38" s="40"/>
      <c r="B38" s="6"/>
      <c r="C38" s="45"/>
      <c r="D38" s="43"/>
      <c r="E38" s="51"/>
      <c r="F38" s="51"/>
      <c r="G38" s="51"/>
      <c r="H38" s="28">
        <f>IF(G38="","",IF((((YEAR(G38)-YEAR($W$2))*12)+(MONTH(G38)-MONTH($W$2))-IF(DAY($W$2)&gt;DAY(G38),1,0))&lt;3,"認定更新"," "))</f>
      </c>
      <c r="I38" s="7"/>
      <c r="J38" s="19"/>
      <c r="K38" s="51"/>
      <c r="L38" s="51"/>
      <c r="M38" s="51"/>
      <c r="N38" s="51"/>
      <c r="O38" s="51"/>
      <c r="P38" s="28">
        <f>IF(O38="","",IF((((YEAR(O38)-YEAR($W$2))*12)+(MONTH(O38)-MONTH($W$2))-IF(DAY($W$2)&gt;DAY(O38),1,0))&lt;1,"プラン更新"," "))</f>
      </c>
      <c r="Q38" s="24"/>
      <c r="R38" s="51"/>
      <c r="S38" s="19"/>
      <c r="T38" s="19" t="s">
        <v>53</v>
      </c>
      <c r="U38" s="21" t="s">
        <v>55</v>
      </c>
      <c r="V38" s="25"/>
      <c r="W38" s="59"/>
      <c r="X38" s="10"/>
      <c r="Y38" s="41">
        <f t="shared" si="2"/>
      </c>
      <c r="Z38" s="12">
        <f t="shared" si="4"/>
      </c>
      <c r="AA38" s="51"/>
      <c r="AB38" s="51"/>
      <c r="AC38" s="5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62"/>
      <c r="BB38" s="63"/>
      <c r="BC38" s="5"/>
    </row>
    <row r="39" spans="1:55" ht="21" customHeight="1">
      <c r="A39" s="40"/>
      <c r="B39" s="6"/>
      <c r="C39" s="45"/>
      <c r="D39" s="43"/>
      <c r="E39" s="51"/>
      <c r="F39" s="51"/>
      <c r="G39" s="51"/>
      <c r="H39" s="28">
        <f>IF(G39="","",IF((((YEAR(G39)-YEAR($W$2))*12)+(MONTH(G39)-MONTH($W$2))-IF(DAY($W$2)&gt;DAY(G39),1,0))&lt;3,"認定更新"," "))</f>
      </c>
      <c r="I39" s="7"/>
      <c r="J39" s="19"/>
      <c r="K39" s="51"/>
      <c r="L39" s="51"/>
      <c r="M39" s="51"/>
      <c r="N39" s="51"/>
      <c r="O39" s="51"/>
      <c r="P39" s="28">
        <f>IF(O39="","",IF((((YEAR(O39)-YEAR($W$2))*12)+(MONTH(O39)-MONTH($W$2))-IF(DAY($W$2)&gt;DAY(O39),1,0))&lt;1,"プラン更新"," "))</f>
      </c>
      <c r="Q39" s="24"/>
      <c r="R39" s="51"/>
      <c r="S39" s="19"/>
      <c r="T39" s="19" t="s">
        <v>53</v>
      </c>
      <c r="U39" s="21" t="s">
        <v>55</v>
      </c>
      <c r="V39" s="25"/>
      <c r="W39" s="59"/>
      <c r="X39" s="10"/>
      <c r="Y39" s="41">
        <f t="shared" si="2"/>
      </c>
      <c r="Z39" s="12">
        <f t="shared" si="4"/>
      </c>
      <c r="AA39" s="51"/>
      <c r="AB39" s="51"/>
      <c r="AC39" s="5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62"/>
      <c r="BB39" s="63"/>
      <c r="BC39" s="5"/>
    </row>
    <row r="40" spans="1:55" ht="21" customHeight="1">
      <c r="A40" s="40"/>
      <c r="B40" s="6"/>
      <c r="C40" s="46"/>
      <c r="D40" s="44"/>
      <c r="E40" s="55"/>
      <c r="F40" s="55"/>
      <c r="G40" s="51"/>
      <c r="H40" s="29">
        <f>IF(G40="","",IF((((YEAR(G40)-YEAR($W$2))*12)+(MONTH(G40)-MONTH($W$2))-IF(DAY($W$2)&gt;DAY(G40),1,0))&lt;3,"認定更新"," "))</f>
      </c>
      <c r="I40" s="7"/>
      <c r="J40" s="19"/>
      <c r="K40" s="21"/>
      <c r="L40" s="21"/>
      <c r="M40" s="21"/>
      <c r="N40" s="21"/>
      <c r="O40" s="51"/>
      <c r="P40" s="29">
        <f>IF(O40="","",IF((((YEAR(O40)-YEAR($W$2))*12)+(MONTH(O40)-MONTH($W$2))-IF(DAY($W$2)&gt;DAY(O40),1,0))&lt;1,"プラン更新"," "))</f>
      </c>
      <c r="Q40" s="19"/>
      <c r="R40" s="21"/>
      <c r="S40" s="21"/>
      <c r="T40" s="19" t="s">
        <v>53</v>
      </c>
      <c r="U40" s="21" t="s">
        <v>55</v>
      </c>
      <c r="V40" s="21"/>
      <c r="W40" s="59"/>
      <c r="X40" s="10"/>
      <c r="Y40" s="41">
        <f t="shared" si="2"/>
      </c>
      <c r="Z40" s="12">
        <f t="shared" si="4"/>
      </c>
      <c r="AA40" s="51"/>
      <c r="AB40" s="51"/>
      <c r="AC40" s="5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62"/>
      <c r="BB40" s="63"/>
      <c r="BC40" s="5"/>
    </row>
    <row r="41" spans="1:44" ht="18.75" customHeight="1">
      <c r="A41" s="13" t="s">
        <v>103</v>
      </c>
      <c r="B41" s="15"/>
      <c r="C41" s="15"/>
      <c r="D41" s="15"/>
      <c r="E41" s="15"/>
      <c r="F41" s="15"/>
      <c r="G41" s="2"/>
      <c r="H41" s="13"/>
      <c r="I41" s="15"/>
      <c r="J41" s="15"/>
      <c r="K41" s="15"/>
      <c r="L41" s="13" t="s">
        <v>71</v>
      </c>
      <c r="M41" s="15"/>
      <c r="N41" s="15"/>
      <c r="O41" s="15"/>
      <c r="P41" s="15"/>
      <c r="Q41" s="18"/>
      <c r="R41" s="18"/>
      <c r="S41" s="18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ht="18.75" customHeight="1">
      <c r="A42" s="13" t="s">
        <v>69</v>
      </c>
      <c r="B42" s="15"/>
      <c r="C42" s="15"/>
      <c r="D42" s="15"/>
      <c r="E42" s="15"/>
      <c r="F42" s="15"/>
      <c r="G42" s="2"/>
      <c r="H42" s="13"/>
      <c r="I42" s="15"/>
      <c r="J42" s="15"/>
      <c r="K42" s="15"/>
      <c r="L42" s="13" t="s">
        <v>31</v>
      </c>
      <c r="M42" s="15"/>
      <c r="N42" s="15"/>
      <c r="O42" s="15"/>
      <c r="P42" s="15"/>
      <c r="Q42" s="18"/>
      <c r="R42" s="18"/>
      <c r="S42" s="18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55" ht="20.25" customHeight="1">
      <c r="A43" s="13" t="s">
        <v>57</v>
      </c>
      <c r="B43" s="16"/>
      <c r="C43" s="16"/>
      <c r="D43" s="16"/>
      <c r="E43" s="15"/>
      <c r="F43" s="15"/>
      <c r="G43" s="15"/>
      <c r="H43" s="16"/>
      <c r="I43" s="17"/>
      <c r="J43" s="16"/>
      <c r="K43" s="16"/>
      <c r="L43" s="52" t="s">
        <v>84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5"/>
      <c r="Z43" s="15"/>
      <c r="AA43" s="18"/>
      <c r="AB43" s="18"/>
      <c r="AC43" s="18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</sheetData>
  <sheetProtection/>
  <mergeCells count="94">
    <mergeCell ref="BA3:BC3"/>
    <mergeCell ref="W1:X1"/>
    <mergeCell ref="BB1:BC1"/>
    <mergeCell ref="W2:X2"/>
    <mergeCell ref="BB2:BC2"/>
    <mergeCell ref="A3:D3"/>
    <mergeCell ref="U3:X3"/>
    <mergeCell ref="Y3:AA3"/>
    <mergeCell ref="A5:A7"/>
    <mergeCell ref="B5:B7"/>
    <mergeCell ref="C5:C7"/>
    <mergeCell ref="D5:D7"/>
    <mergeCell ref="E5:H5"/>
    <mergeCell ref="I5:I7"/>
    <mergeCell ref="J5:P5"/>
    <mergeCell ref="Q5:V5"/>
    <mergeCell ref="W5:X5"/>
    <mergeCell ref="Y5:Y7"/>
    <mergeCell ref="Z5:Z7"/>
    <mergeCell ref="AA5:AC5"/>
    <mergeCell ref="L6:L7"/>
    <mergeCell ref="M6:M7"/>
    <mergeCell ref="N6:N7"/>
    <mergeCell ref="O6:O7"/>
    <mergeCell ref="AD5:AS5"/>
    <mergeCell ref="Q6:Q7"/>
    <mergeCell ref="R6:R7"/>
    <mergeCell ref="S6:S7"/>
    <mergeCell ref="T6:T7"/>
    <mergeCell ref="AT5:AV5"/>
    <mergeCell ref="AB6:AB7"/>
    <mergeCell ref="AC6:AC7"/>
    <mergeCell ref="AD6:AD7"/>
    <mergeCell ref="AE6:AE7"/>
    <mergeCell ref="AW5:AY5"/>
    <mergeCell ref="AZ5:AZ7"/>
    <mergeCell ref="BA5:BB7"/>
    <mergeCell ref="BC5:BC7"/>
    <mergeCell ref="E6:E7"/>
    <mergeCell ref="F6:F7"/>
    <mergeCell ref="G6:G7"/>
    <mergeCell ref="H6:H7"/>
    <mergeCell ref="J6:J7"/>
    <mergeCell ref="K6:K7"/>
    <mergeCell ref="P6:P7"/>
    <mergeCell ref="U6:U7"/>
    <mergeCell ref="V6:V7"/>
    <mergeCell ref="W6:W7"/>
    <mergeCell ref="X6:X7"/>
    <mergeCell ref="AA6:AA7"/>
    <mergeCell ref="AF6:AF7"/>
    <mergeCell ref="AG6:AK6"/>
    <mergeCell ref="AL6:AO6"/>
    <mergeCell ref="AP6:AP7"/>
    <mergeCell ref="AQ6:AQ7"/>
    <mergeCell ref="AR6:AR7"/>
    <mergeCell ref="AS6:AS7"/>
    <mergeCell ref="AT6:AT7"/>
    <mergeCell ref="AU6:AV6"/>
    <mergeCell ref="AW6:AW7"/>
    <mergeCell ref="AX6:AY6"/>
    <mergeCell ref="BA8:BB8"/>
    <mergeCell ref="BA9:BB9"/>
    <mergeCell ref="BA10:BB10"/>
    <mergeCell ref="BA11:BB11"/>
    <mergeCell ref="BA12:BB12"/>
    <mergeCell ref="BA13:BB13"/>
    <mergeCell ref="BA14:BB14"/>
    <mergeCell ref="BA15:BB15"/>
    <mergeCell ref="BA16:BB16"/>
    <mergeCell ref="BA17:BB17"/>
    <mergeCell ref="BA18:BB18"/>
    <mergeCell ref="BA19:BB19"/>
    <mergeCell ref="BA20:BB20"/>
    <mergeCell ref="BA21:BB21"/>
    <mergeCell ref="BA22:BB22"/>
    <mergeCell ref="BA23:BB23"/>
    <mergeCell ref="BA35:BB35"/>
    <mergeCell ref="BA24:BB24"/>
    <mergeCell ref="BA25:BB25"/>
    <mergeCell ref="BA26:BB26"/>
    <mergeCell ref="BA27:BB27"/>
    <mergeCell ref="BA28:BB28"/>
    <mergeCell ref="BA29:BB29"/>
    <mergeCell ref="BA36:BB36"/>
    <mergeCell ref="BA37:BB37"/>
    <mergeCell ref="BA38:BB38"/>
    <mergeCell ref="BA39:BB39"/>
    <mergeCell ref="BA40:BB40"/>
    <mergeCell ref="BA30:BB30"/>
    <mergeCell ref="BA31:BB31"/>
    <mergeCell ref="BA32:BB32"/>
    <mergeCell ref="BA33:BB33"/>
    <mergeCell ref="BA34:BB34"/>
  </mergeCells>
  <printOptions/>
  <pageMargins left="0.7874015748031497" right="0" top="0.7480314960629921" bottom="0" header="0.31496062992125984" footer="0.31496062992125984"/>
  <pageSetup horizontalDpi="600" verticalDpi="600" orientation="landscape" pageOrder="overThenDown" paperSize="8" scale="86" r:id="rId1"/>
  <colBreaks count="1" manualBreakCount="1">
    <brk id="2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43"/>
  <sheetViews>
    <sheetView view="pageBreakPreview" zoomScaleSheetLayoutView="100" zoomScalePageLayoutView="0" workbookViewId="0" topLeftCell="A1">
      <selection activeCell="B1" sqref="B1"/>
    </sheetView>
  </sheetViews>
  <sheetFormatPr defaultColWidth="9.33203125" defaultRowHeight="12.75"/>
  <cols>
    <col min="1" max="1" width="4.33203125" style="1" customWidth="1"/>
    <col min="2" max="2" width="15.33203125" style="1" customWidth="1"/>
    <col min="3" max="3" width="5.16015625" style="1" customWidth="1"/>
    <col min="4" max="4" width="15.66015625" style="1" customWidth="1"/>
    <col min="5" max="5" width="10.66015625" style="1" customWidth="1"/>
    <col min="6" max="6" width="10.66015625" style="2" customWidth="1"/>
    <col min="7" max="7" width="10.66015625" style="1" customWidth="1"/>
    <col min="8" max="8" width="10" style="1" customWidth="1"/>
    <col min="9" max="9" width="7.33203125" style="3" customWidth="1"/>
    <col min="10" max="10" width="10.5" style="1" customWidth="1"/>
    <col min="11" max="11" width="10.66015625" style="1" customWidth="1"/>
    <col min="12" max="15" width="10.66015625" style="2" customWidth="1"/>
    <col min="16" max="16" width="11" style="2" customWidth="1"/>
    <col min="17" max="17" width="10.16015625" style="1" customWidth="1"/>
    <col min="18" max="18" width="10.66015625" style="2" customWidth="1"/>
    <col min="19" max="19" width="13.83203125" style="2" customWidth="1"/>
    <col min="20" max="20" width="10.33203125" style="2" customWidth="1"/>
    <col min="21" max="21" width="10" style="2" customWidth="1"/>
    <col min="22" max="22" width="10.66015625" style="2" customWidth="1"/>
    <col min="23" max="23" width="13.83203125" style="2" customWidth="1"/>
    <col min="24" max="24" width="5.66015625" style="2" customWidth="1"/>
    <col min="25" max="25" width="4.33203125" style="2" customWidth="1"/>
    <col min="26" max="26" width="18.33203125" style="2" customWidth="1"/>
    <col min="27" max="28" width="10.33203125" style="1" customWidth="1"/>
    <col min="29" max="29" width="8.5" style="1" customWidth="1"/>
    <col min="30" max="41" width="5.16015625" style="1" customWidth="1"/>
    <col min="42" max="46" width="9" style="1" customWidth="1"/>
    <col min="47" max="47" width="7.16015625" style="1" customWidth="1"/>
    <col min="48" max="51" width="9" style="1" customWidth="1"/>
    <col min="52" max="52" width="13.5" style="1" customWidth="1"/>
    <col min="53" max="53" width="21" style="1" customWidth="1"/>
    <col min="54" max="54" width="6.33203125" style="1" customWidth="1"/>
    <col min="55" max="55" width="9.16015625" style="1" customWidth="1"/>
    <col min="56" max="56" width="7.83203125" style="1" customWidth="1"/>
    <col min="57" max="16384" width="9.33203125" style="1" customWidth="1"/>
  </cols>
  <sheetData>
    <row r="1" spans="1:56" ht="19.5" customHeight="1">
      <c r="A1" s="54" t="s">
        <v>98</v>
      </c>
      <c r="W1" s="110" t="s">
        <v>61</v>
      </c>
      <c r="X1" s="111"/>
      <c r="Y1" s="54" t="s">
        <v>98</v>
      </c>
      <c r="BB1" s="110" t="s">
        <v>62</v>
      </c>
      <c r="BC1" s="112"/>
      <c r="BD1" s="47"/>
    </row>
    <row r="2" spans="1:55" ht="27" customHeight="1">
      <c r="A2" s="42" t="s">
        <v>85</v>
      </c>
      <c r="W2" s="113">
        <f ca="1">TODAY()</f>
        <v>43432</v>
      </c>
      <c r="X2" s="114"/>
      <c r="Y2" s="42" t="s">
        <v>86</v>
      </c>
      <c r="Z2" s="30"/>
      <c r="AA2" s="30"/>
      <c r="AB2" s="30"/>
      <c r="AC2" s="30"/>
      <c r="AF2" s="2"/>
      <c r="AG2" s="2"/>
      <c r="AH2" s="2"/>
      <c r="AI2" s="2"/>
      <c r="AJ2" s="2"/>
      <c r="AK2" s="2"/>
      <c r="AS2" s="16"/>
      <c r="AT2" s="14"/>
      <c r="AU2" s="14"/>
      <c r="AV2" s="14"/>
      <c r="AW2" s="14"/>
      <c r="AX2" s="14"/>
      <c r="AY2" s="14"/>
      <c r="AZ2" s="14"/>
      <c r="BA2" s="14"/>
      <c r="BB2" s="115">
        <f ca="1">TODAY()</f>
        <v>43432</v>
      </c>
      <c r="BC2" s="116"/>
    </row>
    <row r="3" spans="1:64" ht="18.75" customHeight="1">
      <c r="A3" s="117" t="s">
        <v>70</v>
      </c>
      <c r="B3" s="118"/>
      <c r="C3" s="118"/>
      <c r="D3" s="118"/>
      <c r="I3" s="2"/>
      <c r="J3" s="2"/>
      <c r="L3" s="1"/>
      <c r="M3" s="1"/>
      <c r="N3" s="1"/>
      <c r="O3" s="1"/>
      <c r="P3" s="1"/>
      <c r="R3" s="1"/>
      <c r="S3" s="1"/>
      <c r="T3" s="37" t="s">
        <v>68</v>
      </c>
      <c r="U3" s="119"/>
      <c r="V3" s="120"/>
      <c r="W3" s="120"/>
      <c r="X3" s="120"/>
      <c r="Y3" s="121" t="str">
        <f>A3</f>
        <v>平成３０年１０月分</v>
      </c>
      <c r="Z3" s="122"/>
      <c r="AA3" s="122"/>
      <c r="AB3" s="31"/>
      <c r="AC3" s="31"/>
      <c r="AD3" s="26"/>
      <c r="AE3" s="26"/>
      <c r="AF3" s="27"/>
      <c r="AG3" s="27"/>
      <c r="AH3" s="27"/>
      <c r="AI3" s="27"/>
      <c r="AJ3" s="27"/>
      <c r="AK3" s="2"/>
      <c r="AL3" s="2"/>
      <c r="AM3" s="2"/>
      <c r="AZ3" s="58" t="s">
        <v>68</v>
      </c>
      <c r="BA3" s="123">
        <f>IF(U3="","",U3)</f>
      </c>
      <c r="BB3" s="124"/>
      <c r="BC3" s="124"/>
      <c r="BD3" s="32"/>
      <c r="BE3" s="32"/>
      <c r="BF3" s="32"/>
      <c r="BG3" s="33"/>
      <c r="BH3" s="34"/>
      <c r="BI3" s="35"/>
      <c r="BJ3" s="35"/>
      <c r="BK3" s="35"/>
      <c r="BL3" s="36"/>
    </row>
    <row r="4" spans="12:42" ht="4.5" customHeight="1">
      <c r="L4" s="1"/>
      <c r="M4" s="1"/>
      <c r="N4" s="1"/>
      <c r="O4" s="1"/>
      <c r="P4" s="1"/>
      <c r="X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55" ht="12.75" customHeight="1">
      <c r="A5" s="88" t="s">
        <v>0</v>
      </c>
      <c r="B5" s="88" t="s">
        <v>1</v>
      </c>
      <c r="C5" s="64" t="s">
        <v>72</v>
      </c>
      <c r="D5" s="66" t="s">
        <v>50</v>
      </c>
      <c r="E5" s="92" t="s">
        <v>64</v>
      </c>
      <c r="F5" s="93"/>
      <c r="G5" s="93"/>
      <c r="H5" s="94"/>
      <c r="I5" s="81" t="s">
        <v>83</v>
      </c>
      <c r="J5" s="68" t="s">
        <v>63</v>
      </c>
      <c r="K5" s="68"/>
      <c r="L5" s="68"/>
      <c r="M5" s="68"/>
      <c r="N5" s="68"/>
      <c r="O5" s="68"/>
      <c r="P5" s="68"/>
      <c r="Q5" s="68" t="s">
        <v>56</v>
      </c>
      <c r="R5" s="68"/>
      <c r="S5" s="68"/>
      <c r="T5" s="68"/>
      <c r="U5" s="68"/>
      <c r="V5" s="68"/>
      <c r="W5" s="97" t="s">
        <v>58</v>
      </c>
      <c r="X5" s="98"/>
      <c r="Y5" s="88" t="s">
        <v>0</v>
      </c>
      <c r="Z5" s="88" t="s">
        <v>1</v>
      </c>
      <c r="AA5" s="92" t="s">
        <v>101</v>
      </c>
      <c r="AB5" s="93"/>
      <c r="AC5" s="101"/>
      <c r="AD5" s="92" t="s">
        <v>65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4"/>
      <c r="AT5" s="71" t="s">
        <v>66</v>
      </c>
      <c r="AU5" s="71"/>
      <c r="AV5" s="71"/>
      <c r="AW5" s="71" t="s">
        <v>67</v>
      </c>
      <c r="AX5" s="71"/>
      <c r="AY5" s="71"/>
      <c r="AZ5" s="71" t="s">
        <v>60</v>
      </c>
      <c r="BA5" s="82" t="s">
        <v>59</v>
      </c>
      <c r="BB5" s="83"/>
      <c r="BC5" s="71" t="s">
        <v>27</v>
      </c>
    </row>
    <row r="6" spans="1:55" ht="12.75" customHeight="1">
      <c r="A6" s="99"/>
      <c r="B6" s="99"/>
      <c r="C6" s="104"/>
      <c r="D6" s="106"/>
      <c r="E6" s="88" t="s">
        <v>49</v>
      </c>
      <c r="F6" s="89" t="s">
        <v>2</v>
      </c>
      <c r="G6" s="88" t="s">
        <v>3</v>
      </c>
      <c r="H6" s="66" t="s">
        <v>99</v>
      </c>
      <c r="I6" s="81"/>
      <c r="J6" s="91" t="s">
        <v>26</v>
      </c>
      <c r="K6" s="91" t="s">
        <v>43</v>
      </c>
      <c r="L6" s="102" t="s">
        <v>95</v>
      </c>
      <c r="M6" s="102" t="s">
        <v>96</v>
      </c>
      <c r="N6" s="82" t="s">
        <v>75</v>
      </c>
      <c r="O6" s="66" t="s">
        <v>97</v>
      </c>
      <c r="P6" s="66" t="s">
        <v>100</v>
      </c>
      <c r="Q6" s="88" t="s">
        <v>4</v>
      </c>
      <c r="R6" s="95" t="s">
        <v>34</v>
      </c>
      <c r="S6" s="73" t="s">
        <v>51</v>
      </c>
      <c r="T6" s="73" t="s">
        <v>52</v>
      </c>
      <c r="U6" s="73" t="s">
        <v>54</v>
      </c>
      <c r="V6" s="75" t="s">
        <v>8</v>
      </c>
      <c r="W6" s="77" t="s">
        <v>78</v>
      </c>
      <c r="X6" s="79" t="s">
        <v>5</v>
      </c>
      <c r="Y6" s="99"/>
      <c r="Z6" s="99"/>
      <c r="AA6" s="81" t="s">
        <v>28</v>
      </c>
      <c r="AB6" s="71" t="s">
        <v>10</v>
      </c>
      <c r="AC6" s="66" t="s">
        <v>82</v>
      </c>
      <c r="AD6" s="70" t="s">
        <v>11</v>
      </c>
      <c r="AE6" s="69" t="s">
        <v>73</v>
      </c>
      <c r="AF6" s="69" t="s">
        <v>74</v>
      </c>
      <c r="AG6" s="71" t="s">
        <v>17</v>
      </c>
      <c r="AH6" s="71"/>
      <c r="AI6" s="71"/>
      <c r="AJ6" s="71"/>
      <c r="AK6" s="71"/>
      <c r="AL6" s="71" t="s">
        <v>30</v>
      </c>
      <c r="AM6" s="71"/>
      <c r="AN6" s="71"/>
      <c r="AO6" s="71"/>
      <c r="AP6" s="66" t="s">
        <v>21</v>
      </c>
      <c r="AQ6" s="66" t="s">
        <v>22</v>
      </c>
      <c r="AR6" s="66" t="s">
        <v>23</v>
      </c>
      <c r="AS6" s="64" t="s">
        <v>24</v>
      </c>
      <c r="AT6" s="66" t="s">
        <v>44</v>
      </c>
      <c r="AU6" s="68" t="s">
        <v>25</v>
      </c>
      <c r="AV6" s="68"/>
      <c r="AW6" s="64" t="s">
        <v>45</v>
      </c>
      <c r="AX6" s="68" t="s">
        <v>25</v>
      </c>
      <c r="AY6" s="68"/>
      <c r="AZ6" s="68"/>
      <c r="BA6" s="84"/>
      <c r="BB6" s="85"/>
      <c r="BC6" s="68"/>
    </row>
    <row r="7" spans="1:55" ht="31.5" customHeight="1">
      <c r="A7" s="100"/>
      <c r="B7" s="100"/>
      <c r="C7" s="105"/>
      <c r="D7" s="96"/>
      <c r="E7" s="72"/>
      <c r="F7" s="90"/>
      <c r="G7" s="72"/>
      <c r="H7" s="72"/>
      <c r="I7" s="107"/>
      <c r="J7" s="72"/>
      <c r="K7" s="74"/>
      <c r="L7" s="76"/>
      <c r="M7" s="76"/>
      <c r="N7" s="103"/>
      <c r="O7" s="74"/>
      <c r="P7" s="72"/>
      <c r="Q7" s="72"/>
      <c r="R7" s="76"/>
      <c r="S7" s="96"/>
      <c r="T7" s="74"/>
      <c r="U7" s="74"/>
      <c r="V7" s="76"/>
      <c r="W7" s="78"/>
      <c r="X7" s="80"/>
      <c r="Y7" s="100"/>
      <c r="Z7" s="100"/>
      <c r="AA7" s="76"/>
      <c r="AB7" s="76"/>
      <c r="AC7" s="96"/>
      <c r="AD7" s="70"/>
      <c r="AE7" s="70"/>
      <c r="AF7" s="70"/>
      <c r="AG7" s="57" t="s">
        <v>12</v>
      </c>
      <c r="AH7" s="57" t="s">
        <v>13</v>
      </c>
      <c r="AI7" s="57" t="s">
        <v>14</v>
      </c>
      <c r="AJ7" s="57" t="s">
        <v>15</v>
      </c>
      <c r="AK7" s="57" t="s">
        <v>16</v>
      </c>
      <c r="AL7" s="57" t="s">
        <v>18</v>
      </c>
      <c r="AM7" s="57" t="s">
        <v>19</v>
      </c>
      <c r="AN7" s="57" t="s">
        <v>16</v>
      </c>
      <c r="AO7" s="57" t="s">
        <v>20</v>
      </c>
      <c r="AP7" s="67"/>
      <c r="AQ7" s="67"/>
      <c r="AR7" s="67"/>
      <c r="AS7" s="65"/>
      <c r="AT7" s="67"/>
      <c r="AU7" s="57" t="s">
        <v>11</v>
      </c>
      <c r="AV7" s="56" t="s">
        <v>46</v>
      </c>
      <c r="AW7" s="65"/>
      <c r="AX7" s="57" t="s">
        <v>11</v>
      </c>
      <c r="AY7" s="56" t="s">
        <v>46</v>
      </c>
      <c r="AZ7" s="68"/>
      <c r="BA7" s="86"/>
      <c r="BB7" s="87"/>
      <c r="BC7" s="68"/>
    </row>
    <row r="8" spans="1:55" ht="21" customHeight="1">
      <c r="A8" s="39">
        <v>1</v>
      </c>
      <c r="B8" s="22" t="s">
        <v>36</v>
      </c>
      <c r="C8" s="45">
        <v>3</v>
      </c>
      <c r="D8" s="43"/>
      <c r="E8" s="50">
        <v>43191</v>
      </c>
      <c r="F8" s="50">
        <v>43191</v>
      </c>
      <c r="G8" s="50">
        <v>43555</v>
      </c>
      <c r="H8" s="28" t="str">
        <f aca="true" t="shared" si="0" ref="H8:H40">IF(G8="","",IF((((YEAR(G8)-YEAR($W$2))*12)+(MONTH(G8)-MONTH($W$2))-IF(DAY($W$2)&gt;DAY(G8),1,0))&lt;3,"認定更新"," "))</f>
        <v> </v>
      </c>
      <c r="I8" s="23"/>
      <c r="J8" s="19" t="s">
        <v>88</v>
      </c>
      <c r="K8" s="51">
        <v>43174</v>
      </c>
      <c r="L8" s="51">
        <v>43180</v>
      </c>
      <c r="M8" s="51">
        <v>43181</v>
      </c>
      <c r="N8" s="51">
        <v>43191</v>
      </c>
      <c r="O8" s="50">
        <v>43555</v>
      </c>
      <c r="P8" s="28" t="str">
        <f aca="true" t="shared" si="1" ref="P8:P40">IF(O8="","",IF((((YEAR(O8)-YEAR($W$2))*12)+(MONTH(O8)-MONTH($W$2))-IF(DAY($W$2)&gt;DAY(O8),1,0))&lt;1,"プラン更新"," "))</f>
        <v> </v>
      </c>
      <c r="Q8" s="24" t="s">
        <v>6</v>
      </c>
      <c r="R8" s="51">
        <v>43180</v>
      </c>
      <c r="S8" s="59" t="s">
        <v>102</v>
      </c>
      <c r="T8" s="19" t="s">
        <v>53</v>
      </c>
      <c r="U8" s="21" t="s">
        <v>55</v>
      </c>
      <c r="V8" s="25">
        <v>42450</v>
      </c>
      <c r="W8" s="59" t="str">
        <f aca="true" t="shared" si="2" ref="W8:W18">IF(S8="","",S8)</f>
        <v>デイサービスA</v>
      </c>
      <c r="X8" s="6">
        <v>1</v>
      </c>
      <c r="Y8" s="41">
        <f>IF($A8="","",$A8)</f>
        <v>1</v>
      </c>
      <c r="Z8" s="12" t="str">
        <f>IF($B8="","",$B8)</f>
        <v>三重　太郎</v>
      </c>
      <c r="AA8" s="50">
        <v>43368</v>
      </c>
      <c r="AB8" s="50">
        <v>43369</v>
      </c>
      <c r="AC8" s="50" t="s">
        <v>9</v>
      </c>
      <c r="AD8" s="8"/>
      <c r="AE8" s="8"/>
      <c r="AF8" s="8"/>
      <c r="AG8" s="8" t="s">
        <v>9</v>
      </c>
      <c r="AH8" s="8"/>
      <c r="AI8" s="8"/>
      <c r="AJ8" s="8"/>
      <c r="AK8" s="8"/>
      <c r="AL8" s="8" t="s">
        <v>9</v>
      </c>
      <c r="AM8" s="8"/>
      <c r="AN8" s="8"/>
      <c r="AO8" s="8" t="s">
        <v>9</v>
      </c>
      <c r="AP8" s="8"/>
      <c r="AQ8" s="8"/>
      <c r="AR8" s="8"/>
      <c r="AS8" s="8"/>
      <c r="AT8" s="8"/>
      <c r="AU8" s="8"/>
      <c r="AV8" s="9"/>
      <c r="AW8" s="8"/>
      <c r="AX8" s="8"/>
      <c r="AY8" s="9"/>
      <c r="AZ8" s="9"/>
      <c r="BA8" s="62"/>
      <c r="BB8" s="125"/>
      <c r="BC8" s="4"/>
    </row>
    <row r="9" spans="1:55" ht="21" customHeight="1">
      <c r="A9" s="40"/>
      <c r="B9" s="6"/>
      <c r="C9" s="45"/>
      <c r="D9" s="43"/>
      <c r="E9" s="51"/>
      <c r="F9" s="51"/>
      <c r="G9" s="51"/>
      <c r="H9" s="28">
        <f t="shared" si="0"/>
      </c>
      <c r="I9" s="7"/>
      <c r="J9" s="19"/>
      <c r="K9" s="25"/>
      <c r="L9" s="25"/>
      <c r="M9" s="25"/>
      <c r="N9" s="50"/>
      <c r="O9" s="50"/>
      <c r="P9" s="28">
        <f t="shared" si="1"/>
      </c>
      <c r="Q9" s="19"/>
      <c r="R9" s="25"/>
      <c r="S9" s="59" t="s">
        <v>76</v>
      </c>
      <c r="T9" s="19" t="s">
        <v>53</v>
      </c>
      <c r="U9" s="21" t="s">
        <v>55</v>
      </c>
      <c r="V9" s="25"/>
      <c r="W9" s="59" t="str">
        <f t="shared" si="2"/>
        <v>デイサービスB</v>
      </c>
      <c r="X9" s="6">
        <v>1</v>
      </c>
      <c r="Y9" s="41">
        <f>IF($A9="","",$A9)</f>
      </c>
      <c r="Z9" s="12">
        <f>IF($B9="","",$B9)</f>
      </c>
      <c r="AA9" s="50"/>
      <c r="AB9" s="50"/>
      <c r="AC9" s="50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W9" s="8"/>
      <c r="AX9" s="8"/>
      <c r="AY9" s="9"/>
      <c r="AZ9" s="9"/>
      <c r="BA9" s="62"/>
      <c r="BB9" s="125"/>
      <c r="BC9" s="4"/>
    </row>
    <row r="10" spans="1:55" ht="21" customHeight="1">
      <c r="A10" s="40"/>
      <c r="B10" s="6"/>
      <c r="C10" s="45"/>
      <c r="D10" s="43"/>
      <c r="E10" s="51"/>
      <c r="F10" s="51"/>
      <c r="G10" s="51"/>
      <c r="H10" s="28">
        <f t="shared" si="0"/>
      </c>
      <c r="I10" s="7"/>
      <c r="J10" s="19"/>
      <c r="K10" s="25"/>
      <c r="L10" s="25"/>
      <c r="M10" s="25"/>
      <c r="N10" s="50"/>
      <c r="O10" s="50"/>
      <c r="P10" s="28">
        <f t="shared" si="1"/>
      </c>
      <c r="Q10" s="19"/>
      <c r="R10" s="25"/>
      <c r="S10" s="59" t="s">
        <v>77</v>
      </c>
      <c r="T10" s="19" t="s">
        <v>53</v>
      </c>
      <c r="U10" s="21" t="s">
        <v>55</v>
      </c>
      <c r="V10" s="25"/>
      <c r="W10" s="59" t="str">
        <f t="shared" si="2"/>
        <v>訪問介護A</v>
      </c>
      <c r="X10" s="6">
        <v>1</v>
      </c>
      <c r="Y10" s="41">
        <f>IF($A10="","",$A10)</f>
      </c>
      <c r="Z10" s="12">
        <f aca="true" t="shared" si="3" ref="Z10:Z40">IF($B10="","",$B10)</f>
      </c>
      <c r="AA10" s="50"/>
      <c r="AB10" s="50"/>
      <c r="AC10" s="5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2"/>
      <c r="BB10" s="125"/>
      <c r="BC10" s="4"/>
    </row>
    <row r="11" spans="1:55" ht="21" customHeight="1">
      <c r="A11" s="40"/>
      <c r="B11" s="6"/>
      <c r="C11" s="45"/>
      <c r="D11" s="43"/>
      <c r="E11" s="51"/>
      <c r="F11" s="51"/>
      <c r="G11" s="51"/>
      <c r="H11" s="28">
        <f t="shared" si="0"/>
      </c>
      <c r="I11" s="7"/>
      <c r="J11" s="19"/>
      <c r="K11" s="25"/>
      <c r="L11" s="25"/>
      <c r="M11" s="25"/>
      <c r="N11" s="50"/>
      <c r="O11" s="50"/>
      <c r="P11" s="28">
        <f t="shared" si="1"/>
      </c>
      <c r="Q11" s="19"/>
      <c r="R11" s="25"/>
      <c r="S11" s="59" t="s">
        <v>79</v>
      </c>
      <c r="T11" s="19" t="s">
        <v>53</v>
      </c>
      <c r="U11" s="21" t="s">
        <v>55</v>
      </c>
      <c r="V11" s="25"/>
      <c r="W11" s="59" t="str">
        <f t="shared" si="2"/>
        <v>健康機器サービスA</v>
      </c>
      <c r="X11" s="6">
        <v>0</v>
      </c>
      <c r="Y11" s="41">
        <f>IF($A11="","",$A11)</f>
      </c>
      <c r="Z11" s="12">
        <f>IF($B11="","",$B11)</f>
      </c>
      <c r="AA11" s="50"/>
      <c r="AB11" s="50"/>
      <c r="AC11" s="5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62"/>
      <c r="BB11" s="125"/>
      <c r="BC11" s="4"/>
    </row>
    <row r="12" spans="1:55" ht="21" customHeight="1">
      <c r="A12" s="40">
        <v>2</v>
      </c>
      <c r="B12" s="6" t="s">
        <v>42</v>
      </c>
      <c r="C12" s="45">
        <v>1</v>
      </c>
      <c r="D12" s="43"/>
      <c r="E12" s="51">
        <v>42821</v>
      </c>
      <c r="F12" s="51">
        <v>42826</v>
      </c>
      <c r="G12" s="51">
        <v>43555</v>
      </c>
      <c r="H12" s="28" t="str">
        <f t="shared" si="0"/>
        <v> </v>
      </c>
      <c r="I12" s="7"/>
      <c r="J12" s="19" t="s">
        <v>32</v>
      </c>
      <c r="K12" s="51">
        <v>43182</v>
      </c>
      <c r="L12" s="51">
        <v>42820</v>
      </c>
      <c r="M12" s="51">
        <v>42821</v>
      </c>
      <c r="N12" s="51">
        <v>43191</v>
      </c>
      <c r="O12" s="50">
        <v>43555</v>
      </c>
      <c r="P12" s="28" t="str">
        <f>IF(O12="","",IF((((YEAR(O12)-YEAR($W$2))*12)+(MONTH(O12)-MONTH($W$2))-IF(DAY($W$2)&gt;DAY(O12),1,0))&lt;1,"プラン更新"," "))</f>
        <v> </v>
      </c>
      <c r="Q12" s="19" t="s">
        <v>7</v>
      </c>
      <c r="R12" s="25" t="s">
        <v>87</v>
      </c>
      <c r="S12" s="59" t="s">
        <v>80</v>
      </c>
      <c r="T12" s="19" t="s">
        <v>53</v>
      </c>
      <c r="U12" s="21" t="s">
        <v>55</v>
      </c>
      <c r="V12" s="51">
        <v>42819</v>
      </c>
      <c r="W12" s="59" t="str">
        <f t="shared" si="2"/>
        <v>デイサービスＣ</v>
      </c>
      <c r="X12" s="6">
        <v>1</v>
      </c>
      <c r="Y12" s="41">
        <f aca="true" t="shared" si="4" ref="Y12:Y40">IF($A12="","",$A12)</f>
        <v>2</v>
      </c>
      <c r="Z12" s="12" t="str">
        <f t="shared" si="3"/>
        <v>健康　一番</v>
      </c>
      <c r="AA12" s="50">
        <v>43358</v>
      </c>
      <c r="AB12" s="50">
        <v>43359</v>
      </c>
      <c r="AC12" s="50" t="s">
        <v>9</v>
      </c>
      <c r="AD12" s="8"/>
      <c r="AE12" s="8"/>
      <c r="AF12" s="8"/>
      <c r="AG12" s="8" t="s">
        <v>9</v>
      </c>
      <c r="AH12" s="8"/>
      <c r="AI12" s="8"/>
      <c r="AJ12" s="8"/>
      <c r="AK12" s="8"/>
      <c r="AL12" s="8" t="s">
        <v>9</v>
      </c>
      <c r="AM12" s="8"/>
      <c r="AN12" s="8"/>
      <c r="AO12" s="8" t="s">
        <v>9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2"/>
      <c r="BB12" s="125"/>
      <c r="BC12" s="4"/>
    </row>
    <row r="13" spans="1:55" ht="21" customHeight="1">
      <c r="A13" s="40">
        <v>3</v>
      </c>
      <c r="B13" s="6" t="s">
        <v>38</v>
      </c>
      <c r="C13" s="45">
        <v>3</v>
      </c>
      <c r="D13" s="43"/>
      <c r="E13" s="51">
        <v>42705</v>
      </c>
      <c r="F13" s="51">
        <v>42705</v>
      </c>
      <c r="G13" s="51">
        <v>43434</v>
      </c>
      <c r="H13" s="28" t="str">
        <f t="shared" si="0"/>
        <v>認定更新</v>
      </c>
      <c r="I13" s="7" t="s">
        <v>29</v>
      </c>
      <c r="J13" s="19" t="s">
        <v>88</v>
      </c>
      <c r="K13" s="51">
        <v>43064</v>
      </c>
      <c r="L13" s="51">
        <v>43066</v>
      </c>
      <c r="M13" s="51">
        <v>43067</v>
      </c>
      <c r="N13" s="51">
        <v>43070</v>
      </c>
      <c r="O13" s="51">
        <v>43434</v>
      </c>
      <c r="P13" s="28" t="str">
        <f t="shared" si="1"/>
        <v>プラン更新</v>
      </c>
      <c r="Q13" s="24" t="s">
        <v>6</v>
      </c>
      <c r="R13" s="25">
        <v>43066</v>
      </c>
      <c r="S13" s="19" t="s">
        <v>89</v>
      </c>
      <c r="T13" s="19" t="s">
        <v>53</v>
      </c>
      <c r="U13" s="21" t="s">
        <v>55</v>
      </c>
      <c r="V13" s="25">
        <v>43066</v>
      </c>
      <c r="W13" s="59" t="str">
        <f t="shared" si="2"/>
        <v>デイサービスD</v>
      </c>
      <c r="X13" s="6">
        <v>1</v>
      </c>
      <c r="Y13" s="41">
        <f t="shared" si="4"/>
        <v>3</v>
      </c>
      <c r="Z13" s="12" t="str">
        <f t="shared" si="3"/>
        <v>東海　幸子</v>
      </c>
      <c r="AA13" s="50">
        <v>43354</v>
      </c>
      <c r="AB13" s="50">
        <v>43355</v>
      </c>
      <c r="AC13" s="50" t="s">
        <v>9</v>
      </c>
      <c r="AD13" s="8"/>
      <c r="AE13" s="8"/>
      <c r="AF13" s="8"/>
      <c r="AG13" s="8" t="s">
        <v>9</v>
      </c>
      <c r="AH13" s="8"/>
      <c r="AI13" s="8"/>
      <c r="AJ13" s="8"/>
      <c r="AK13" s="8"/>
      <c r="AL13" s="8" t="s">
        <v>9</v>
      </c>
      <c r="AM13" s="8"/>
      <c r="AN13" s="8"/>
      <c r="AO13" s="8" t="s">
        <v>9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2"/>
      <c r="BB13" s="125"/>
      <c r="BC13" s="4"/>
    </row>
    <row r="14" spans="1:55" ht="21" customHeight="1">
      <c r="A14" s="40">
        <v>4</v>
      </c>
      <c r="B14" s="6" t="s">
        <v>39</v>
      </c>
      <c r="C14" s="45">
        <v>3</v>
      </c>
      <c r="D14" s="43"/>
      <c r="E14" s="51">
        <v>42826</v>
      </c>
      <c r="F14" s="51">
        <v>42826</v>
      </c>
      <c r="G14" s="51">
        <v>43769</v>
      </c>
      <c r="H14" s="28" t="str">
        <f t="shared" si="0"/>
        <v> </v>
      </c>
      <c r="I14" s="7"/>
      <c r="J14" s="19" t="s">
        <v>88</v>
      </c>
      <c r="K14" s="51">
        <v>43059</v>
      </c>
      <c r="L14" s="51">
        <v>43062</v>
      </c>
      <c r="M14" s="51">
        <v>43063</v>
      </c>
      <c r="N14" s="51">
        <v>43070</v>
      </c>
      <c r="O14" s="51">
        <v>43434</v>
      </c>
      <c r="P14" s="28" t="str">
        <f t="shared" si="1"/>
        <v>プラン更新</v>
      </c>
      <c r="Q14" s="24" t="s">
        <v>6</v>
      </c>
      <c r="R14" s="51">
        <v>43062</v>
      </c>
      <c r="S14" s="19" t="s">
        <v>90</v>
      </c>
      <c r="T14" s="19" t="s">
        <v>53</v>
      </c>
      <c r="U14" s="21" t="s">
        <v>55</v>
      </c>
      <c r="V14" s="51">
        <v>43062</v>
      </c>
      <c r="W14" s="59" t="str">
        <f t="shared" si="2"/>
        <v>デイサービスE</v>
      </c>
      <c r="X14" s="6">
        <v>1</v>
      </c>
      <c r="Y14" s="41">
        <f t="shared" si="4"/>
        <v>4</v>
      </c>
      <c r="Z14" s="12" t="str">
        <f t="shared" si="3"/>
        <v>福祉　三郎</v>
      </c>
      <c r="AA14" s="50">
        <v>43368</v>
      </c>
      <c r="AB14" s="50">
        <v>43368</v>
      </c>
      <c r="AC14" s="50" t="s">
        <v>9</v>
      </c>
      <c r="AD14" s="8"/>
      <c r="AE14" s="8"/>
      <c r="AF14" s="8"/>
      <c r="AG14" s="8" t="s">
        <v>9</v>
      </c>
      <c r="AH14" s="8"/>
      <c r="AI14" s="8"/>
      <c r="AJ14" s="8"/>
      <c r="AK14" s="8"/>
      <c r="AL14" s="8" t="s">
        <v>9</v>
      </c>
      <c r="AM14" s="8"/>
      <c r="AN14" s="8"/>
      <c r="AO14" s="8" t="s">
        <v>9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2"/>
      <c r="BB14" s="125"/>
      <c r="BC14" s="4"/>
    </row>
    <row r="15" spans="1:55" ht="21" customHeight="1">
      <c r="A15" s="40">
        <v>5</v>
      </c>
      <c r="B15" s="6" t="s">
        <v>40</v>
      </c>
      <c r="C15" s="45">
        <v>3</v>
      </c>
      <c r="D15" s="43"/>
      <c r="E15" s="51">
        <v>42791</v>
      </c>
      <c r="F15" s="51">
        <v>42795</v>
      </c>
      <c r="G15" s="51">
        <v>43524</v>
      </c>
      <c r="H15" s="28" t="str">
        <f t="shared" si="0"/>
        <v> </v>
      </c>
      <c r="I15" s="7"/>
      <c r="J15" s="19" t="s">
        <v>88</v>
      </c>
      <c r="K15" s="51">
        <v>43156</v>
      </c>
      <c r="L15" s="51">
        <v>43158</v>
      </c>
      <c r="M15" s="51">
        <v>43159</v>
      </c>
      <c r="N15" s="51">
        <v>43160</v>
      </c>
      <c r="O15" s="51">
        <v>43524</v>
      </c>
      <c r="P15" s="28" t="str">
        <f t="shared" si="1"/>
        <v> </v>
      </c>
      <c r="Q15" s="24" t="s">
        <v>6</v>
      </c>
      <c r="R15" s="51">
        <v>43158</v>
      </c>
      <c r="S15" s="19" t="s">
        <v>91</v>
      </c>
      <c r="T15" s="19" t="s">
        <v>53</v>
      </c>
      <c r="U15" s="21" t="s">
        <v>55</v>
      </c>
      <c r="V15" s="51">
        <v>43158</v>
      </c>
      <c r="W15" s="59" t="str">
        <f t="shared" si="2"/>
        <v>デイサービスF</v>
      </c>
      <c r="X15" s="6">
        <v>1</v>
      </c>
      <c r="Y15" s="41">
        <f t="shared" si="4"/>
        <v>5</v>
      </c>
      <c r="Z15" s="12" t="str">
        <f t="shared" si="3"/>
        <v>介護　幸一</v>
      </c>
      <c r="AA15" s="50">
        <v>43364</v>
      </c>
      <c r="AB15" s="50">
        <v>43364</v>
      </c>
      <c r="AC15" s="50" t="s">
        <v>9</v>
      </c>
      <c r="AD15" s="8"/>
      <c r="AE15" s="8"/>
      <c r="AF15" s="8"/>
      <c r="AG15" s="8" t="s">
        <v>9</v>
      </c>
      <c r="AH15" s="8"/>
      <c r="AI15" s="8"/>
      <c r="AJ15" s="8"/>
      <c r="AK15" s="8"/>
      <c r="AL15" s="8" t="s">
        <v>9</v>
      </c>
      <c r="AM15" s="8"/>
      <c r="AN15" s="8"/>
      <c r="AO15" s="8" t="s">
        <v>9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2"/>
      <c r="BB15" s="125"/>
      <c r="BC15" s="4"/>
    </row>
    <row r="16" spans="1:55" ht="21" customHeight="1">
      <c r="A16" s="40">
        <v>6</v>
      </c>
      <c r="B16" s="6" t="s">
        <v>41</v>
      </c>
      <c r="C16" s="45">
        <v>2</v>
      </c>
      <c r="D16" s="43"/>
      <c r="E16" s="51">
        <v>42703</v>
      </c>
      <c r="F16" s="51">
        <v>42705</v>
      </c>
      <c r="G16" s="51">
        <v>43434</v>
      </c>
      <c r="H16" s="28" t="str">
        <f t="shared" si="0"/>
        <v>認定更新</v>
      </c>
      <c r="I16" s="7" t="s">
        <v>48</v>
      </c>
      <c r="J16" s="19" t="s">
        <v>88</v>
      </c>
      <c r="K16" s="51">
        <v>43064</v>
      </c>
      <c r="L16" s="51">
        <v>43065</v>
      </c>
      <c r="M16" s="51">
        <v>43066</v>
      </c>
      <c r="N16" s="51">
        <v>43070</v>
      </c>
      <c r="O16" s="51">
        <v>43434</v>
      </c>
      <c r="P16" s="28" t="str">
        <f t="shared" si="1"/>
        <v>プラン更新</v>
      </c>
      <c r="Q16" s="24" t="s">
        <v>6</v>
      </c>
      <c r="R16" s="51">
        <v>43065</v>
      </c>
      <c r="S16" s="19" t="s">
        <v>92</v>
      </c>
      <c r="T16" s="19" t="s">
        <v>53</v>
      </c>
      <c r="U16" s="21" t="s">
        <v>55</v>
      </c>
      <c r="V16" s="51">
        <v>43065</v>
      </c>
      <c r="W16" s="59" t="str">
        <f t="shared" si="2"/>
        <v>デイサービスG</v>
      </c>
      <c r="X16" s="6">
        <v>1</v>
      </c>
      <c r="Y16" s="41">
        <f t="shared" si="4"/>
        <v>6</v>
      </c>
      <c r="Z16" s="12" t="str">
        <f t="shared" si="3"/>
        <v>北勢　元気</v>
      </c>
      <c r="AA16" s="50">
        <v>43353</v>
      </c>
      <c r="AB16" s="50">
        <v>43353</v>
      </c>
      <c r="AC16" s="50" t="s">
        <v>9</v>
      </c>
      <c r="AD16" s="8"/>
      <c r="AE16" s="8"/>
      <c r="AF16" s="8"/>
      <c r="AG16" s="8" t="s">
        <v>9</v>
      </c>
      <c r="AH16" s="8"/>
      <c r="AI16" s="8"/>
      <c r="AJ16" s="8"/>
      <c r="AK16" s="8"/>
      <c r="AL16" s="8" t="s">
        <v>9</v>
      </c>
      <c r="AM16" s="8"/>
      <c r="AN16" s="8"/>
      <c r="AO16" s="8" t="s">
        <v>9</v>
      </c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2"/>
      <c r="BB16" s="125"/>
      <c r="BC16" s="4"/>
    </row>
    <row r="17" spans="1:55" ht="21" customHeight="1">
      <c r="A17" s="40">
        <v>7</v>
      </c>
      <c r="B17" s="6" t="s">
        <v>37</v>
      </c>
      <c r="C17" s="45">
        <v>5</v>
      </c>
      <c r="D17" s="43"/>
      <c r="E17" s="51">
        <v>43313</v>
      </c>
      <c r="F17" s="51">
        <v>43313</v>
      </c>
      <c r="G17" s="51">
        <v>44043</v>
      </c>
      <c r="H17" s="28" t="str">
        <f t="shared" si="0"/>
        <v> </v>
      </c>
      <c r="I17" s="38"/>
      <c r="J17" s="19" t="s">
        <v>33</v>
      </c>
      <c r="K17" s="51">
        <v>43296</v>
      </c>
      <c r="L17" s="51">
        <v>43306</v>
      </c>
      <c r="M17" s="51">
        <v>43307</v>
      </c>
      <c r="N17" s="51">
        <v>43221</v>
      </c>
      <c r="O17" s="51">
        <v>43404</v>
      </c>
      <c r="P17" s="28" t="str">
        <f t="shared" si="1"/>
        <v>プラン更新</v>
      </c>
      <c r="Q17" s="24" t="s">
        <v>6</v>
      </c>
      <c r="R17" s="51">
        <v>43306</v>
      </c>
      <c r="S17" s="19" t="s">
        <v>93</v>
      </c>
      <c r="T17" s="19" t="s">
        <v>53</v>
      </c>
      <c r="U17" s="21" t="s">
        <v>55</v>
      </c>
      <c r="V17" s="51">
        <v>43306</v>
      </c>
      <c r="W17" s="59" t="str">
        <f t="shared" si="2"/>
        <v>デイサービスH</v>
      </c>
      <c r="X17" s="6">
        <v>1</v>
      </c>
      <c r="Y17" s="41">
        <f t="shared" si="4"/>
        <v>7</v>
      </c>
      <c r="Z17" s="12" t="str">
        <f t="shared" si="3"/>
        <v>四日市　次郎</v>
      </c>
      <c r="AA17" s="50">
        <v>43363</v>
      </c>
      <c r="AB17" s="50">
        <v>43363</v>
      </c>
      <c r="AC17" s="50" t="s">
        <v>9</v>
      </c>
      <c r="AD17" s="8"/>
      <c r="AE17" s="8"/>
      <c r="AF17" s="8"/>
      <c r="AG17" s="8" t="s">
        <v>9</v>
      </c>
      <c r="AH17" s="8"/>
      <c r="AI17" s="8"/>
      <c r="AJ17" s="8"/>
      <c r="AK17" s="8"/>
      <c r="AL17" s="8" t="s">
        <v>9</v>
      </c>
      <c r="AM17" s="8"/>
      <c r="AN17" s="8"/>
      <c r="AO17" s="8" t="s">
        <v>9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62"/>
      <c r="BB17" s="125"/>
      <c r="BC17" s="4"/>
    </row>
    <row r="18" spans="1:55" ht="21" customHeight="1">
      <c r="A18" s="40">
        <v>8</v>
      </c>
      <c r="B18" s="6" t="s">
        <v>47</v>
      </c>
      <c r="C18" s="45">
        <v>-2</v>
      </c>
      <c r="D18" s="43"/>
      <c r="E18" s="51">
        <v>43187</v>
      </c>
      <c r="F18" s="51">
        <v>43191</v>
      </c>
      <c r="G18" s="51">
        <v>43555</v>
      </c>
      <c r="H18" s="28" t="str">
        <f t="shared" si="0"/>
        <v> </v>
      </c>
      <c r="I18" s="38"/>
      <c r="J18" s="19" t="s">
        <v>35</v>
      </c>
      <c r="K18" s="51">
        <v>43171</v>
      </c>
      <c r="L18" s="51">
        <v>43180</v>
      </c>
      <c r="M18" s="51">
        <v>43182</v>
      </c>
      <c r="N18" s="51">
        <v>43191</v>
      </c>
      <c r="O18" s="51">
        <v>43555</v>
      </c>
      <c r="P18" s="28" t="str">
        <f t="shared" si="1"/>
        <v> </v>
      </c>
      <c r="Q18" s="24" t="s">
        <v>6</v>
      </c>
      <c r="R18" s="51">
        <v>43180</v>
      </c>
      <c r="S18" s="19" t="s">
        <v>94</v>
      </c>
      <c r="T18" s="19" t="s">
        <v>53</v>
      </c>
      <c r="U18" s="21" t="s">
        <v>55</v>
      </c>
      <c r="V18" s="51">
        <v>43180</v>
      </c>
      <c r="W18" s="59" t="str">
        <f t="shared" si="2"/>
        <v>デイサービスI</v>
      </c>
      <c r="X18" s="6">
        <v>1</v>
      </c>
      <c r="Y18" s="41">
        <f t="shared" si="4"/>
        <v>8</v>
      </c>
      <c r="Z18" s="12" t="str">
        <f t="shared" si="3"/>
        <v>諏訪　元子</v>
      </c>
      <c r="AA18" s="51"/>
      <c r="AB18" s="51"/>
      <c r="AC18" s="51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 t="s">
        <v>9</v>
      </c>
      <c r="AU18" s="8" t="s">
        <v>9</v>
      </c>
      <c r="AV18" s="8"/>
      <c r="AW18" s="8"/>
      <c r="AX18" s="8"/>
      <c r="AY18" s="8"/>
      <c r="AZ18" s="8"/>
      <c r="BA18" s="62"/>
      <c r="BB18" s="125"/>
      <c r="BC18" s="4"/>
    </row>
    <row r="19" spans="1:55" ht="21" customHeight="1">
      <c r="A19" s="40">
        <v>9</v>
      </c>
      <c r="B19" s="6"/>
      <c r="C19" s="45"/>
      <c r="D19" s="43"/>
      <c r="E19" s="51"/>
      <c r="F19" s="51"/>
      <c r="G19" s="51"/>
      <c r="H19" s="28">
        <f t="shared" si="0"/>
      </c>
      <c r="I19" s="7"/>
      <c r="J19" s="19"/>
      <c r="K19" s="25"/>
      <c r="L19" s="25"/>
      <c r="M19" s="25"/>
      <c r="N19" s="50"/>
      <c r="O19" s="50"/>
      <c r="P19" s="28">
        <f t="shared" si="1"/>
      </c>
      <c r="Q19" s="19"/>
      <c r="R19" s="25"/>
      <c r="S19" s="59"/>
      <c r="T19" s="19" t="s">
        <v>53</v>
      </c>
      <c r="U19" s="21" t="s">
        <v>55</v>
      </c>
      <c r="V19" s="25"/>
      <c r="W19" s="59">
        <f>IF(S19="","",S19)</f>
      </c>
      <c r="X19" s="6"/>
      <c r="Y19" s="41">
        <f t="shared" si="4"/>
        <v>9</v>
      </c>
      <c r="Z19" s="12">
        <f t="shared" si="3"/>
      </c>
      <c r="AA19" s="51"/>
      <c r="AB19" s="51"/>
      <c r="AC19" s="51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62"/>
      <c r="BB19" s="125"/>
      <c r="BC19" s="4"/>
    </row>
    <row r="20" spans="1:55" ht="21" customHeight="1">
      <c r="A20" s="40">
        <v>10</v>
      </c>
      <c r="B20" s="6"/>
      <c r="C20" s="45"/>
      <c r="D20" s="43"/>
      <c r="E20" s="51"/>
      <c r="F20" s="51"/>
      <c r="G20" s="51"/>
      <c r="H20" s="28">
        <f t="shared" si="0"/>
      </c>
      <c r="I20" s="7"/>
      <c r="J20" s="19"/>
      <c r="K20" s="25"/>
      <c r="L20" s="25"/>
      <c r="M20" s="25"/>
      <c r="N20" s="50"/>
      <c r="O20" s="50"/>
      <c r="P20" s="28">
        <f t="shared" si="1"/>
      </c>
      <c r="Q20" s="19"/>
      <c r="R20" s="25"/>
      <c r="S20" s="59"/>
      <c r="T20" s="19" t="s">
        <v>53</v>
      </c>
      <c r="U20" s="21" t="s">
        <v>55</v>
      </c>
      <c r="V20" s="25"/>
      <c r="W20" s="59">
        <f aca="true" t="shared" si="5" ref="W20:W40">IF(S20="","",S20)</f>
      </c>
      <c r="X20" s="6"/>
      <c r="Y20" s="41">
        <f t="shared" si="4"/>
        <v>10</v>
      </c>
      <c r="Z20" s="12">
        <f t="shared" si="3"/>
      </c>
      <c r="AA20" s="51"/>
      <c r="AB20" s="51"/>
      <c r="AC20" s="51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62"/>
      <c r="BB20" s="125"/>
      <c r="BC20" s="4"/>
    </row>
    <row r="21" spans="1:55" ht="21" customHeight="1">
      <c r="A21" s="40">
        <v>11</v>
      </c>
      <c r="B21" s="6"/>
      <c r="C21" s="45"/>
      <c r="D21" s="43"/>
      <c r="E21" s="51"/>
      <c r="F21" s="51"/>
      <c r="G21" s="51"/>
      <c r="H21" s="28">
        <f t="shared" si="0"/>
      </c>
      <c r="I21" s="7"/>
      <c r="J21" s="19"/>
      <c r="K21" s="25"/>
      <c r="L21" s="25"/>
      <c r="M21" s="25"/>
      <c r="N21" s="50"/>
      <c r="O21" s="50"/>
      <c r="P21" s="28">
        <f t="shared" si="1"/>
      </c>
      <c r="Q21" s="19"/>
      <c r="R21" s="25"/>
      <c r="S21" s="59"/>
      <c r="T21" s="19" t="s">
        <v>53</v>
      </c>
      <c r="U21" s="21" t="s">
        <v>55</v>
      </c>
      <c r="V21" s="25"/>
      <c r="W21" s="59">
        <f t="shared" si="5"/>
      </c>
      <c r="X21" s="6"/>
      <c r="Y21" s="41">
        <f t="shared" si="4"/>
        <v>11</v>
      </c>
      <c r="Z21" s="12">
        <f t="shared" si="3"/>
      </c>
      <c r="AA21" s="51"/>
      <c r="AB21" s="51"/>
      <c r="AC21" s="51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62"/>
      <c r="BB21" s="125"/>
      <c r="BC21" s="4"/>
    </row>
    <row r="22" spans="1:55" ht="21" customHeight="1">
      <c r="A22" s="40">
        <v>12</v>
      </c>
      <c r="B22" s="6"/>
      <c r="C22" s="45"/>
      <c r="D22" s="43"/>
      <c r="E22" s="51"/>
      <c r="F22" s="51"/>
      <c r="G22" s="51"/>
      <c r="H22" s="28">
        <f t="shared" si="0"/>
      </c>
      <c r="I22" s="7"/>
      <c r="J22" s="19"/>
      <c r="K22" s="25"/>
      <c r="L22" s="25"/>
      <c r="M22" s="25"/>
      <c r="N22" s="50"/>
      <c r="O22" s="50"/>
      <c r="P22" s="28">
        <f t="shared" si="1"/>
      </c>
      <c r="Q22" s="19"/>
      <c r="R22" s="25"/>
      <c r="S22" s="59"/>
      <c r="T22" s="19" t="s">
        <v>53</v>
      </c>
      <c r="U22" s="21" t="s">
        <v>55</v>
      </c>
      <c r="V22" s="25"/>
      <c r="W22" s="59">
        <f t="shared" si="5"/>
      </c>
      <c r="X22" s="6"/>
      <c r="Y22" s="41">
        <f t="shared" si="4"/>
        <v>12</v>
      </c>
      <c r="Z22" s="12">
        <f t="shared" si="3"/>
      </c>
      <c r="AA22" s="51"/>
      <c r="AB22" s="51"/>
      <c r="AC22" s="51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62"/>
      <c r="BB22" s="125"/>
      <c r="BC22" s="4"/>
    </row>
    <row r="23" spans="1:55" ht="21" customHeight="1">
      <c r="A23" s="40">
        <v>13</v>
      </c>
      <c r="B23" s="6"/>
      <c r="C23" s="45"/>
      <c r="D23" s="43"/>
      <c r="E23" s="51"/>
      <c r="F23" s="51"/>
      <c r="G23" s="51"/>
      <c r="H23" s="28">
        <f t="shared" si="0"/>
      </c>
      <c r="I23" s="7"/>
      <c r="J23" s="19"/>
      <c r="K23" s="25"/>
      <c r="L23" s="25"/>
      <c r="M23" s="25"/>
      <c r="N23" s="50"/>
      <c r="O23" s="50"/>
      <c r="P23" s="28">
        <f t="shared" si="1"/>
      </c>
      <c r="Q23" s="19"/>
      <c r="R23" s="25"/>
      <c r="S23" s="59"/>
      <c r="T23" s="19" t="s">
        <v>53</v>
      </c>
      <c r="U23" s="21" t="s">
        <v>55</v>
      </c>
      <c r="V23" s="25"/>
      <c r="W23" s="59">
        <f t="shared" si="5"/>
      </c>
      <c r="X23" s="6"/>
      <c r="Y23" s="41">
        <f t="shared" si="4"/>
        <v>13</v>
      </c>
      <c r="Z23" s="12">
        <f t="shared" si="3"/>
      </c>
      <c r="AA23" s="51"/>
      <c r="AB23" s="51"/>
      <c r="AC23" s="51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62"/>
      <c r="BB23" s="125"/>
      <c r="BC23" s="4"/>
    </row>
    <row r="24" spans="1:55" ht="21" customHeight="1">
      <c r="A24" s="40">
        <v>14</v>
      </c>
      <c r="B24" s="6"/>
      <c r="C24" s="45"/>
      <c r="D24" s="43"/>
      <c r="E24" s="51"/>
      <c r="F24" s="51"/>
      <c r="G24" s="51"/>
      <c r="H24" s="28">
        <f t="shared" si="0"/>
      </c>
      <c r="I24" s="7"/>
      <c r="J24" s="19"/>
      <c r="K24" s="25"/>
      <c r="L24" s="25"/>
      <c r="M24" s="25"/>
      <c r="N24" s="50"/>
      <c r="O24" s="50"/>
      <c r="P24" s="28">
        <f t="shared" si="1"/>
      </c>
      <c r="Q24" s="19"/>
      <c r="R24" s="25"/>
      <c r="S24" s="59"/>
      <c r="T24" s="19" t="s">
        <v>53</v>
      </c>
      <c r="U24" s="21" t="s">
        <v>55</v>
      </c>
      <c r="V24" s="25"/>
      <c r="W24" s="59">
        <f t="shared" si="5"/>
      </c>
      <c r="X24" s="6"/>
      <c r="Y24" s="41">
        <f t="shared" si="4"/>
        <v>14</v>
      </c>
      <c r="Z24" s="12">
        <f t="shared" si="3"/>
      </c>
      <c r="AA24" s="51"/>
      <c r="AB24" s="51"/>
      <c r="AC24" s="51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62"/>
      <c r="BB24" s="125"/>
      <c r="BC24" s="4"/>
    </row>
    <row r="25" spans="1:55" ht="21" customHeight="1">
      <c r="A25" s="40">
        <v>15</v>
      </c>
      <c r="B25" s="6"/>
      <c r="C25" s="45"/>
      <c r="D25" s="43"/>
      <c r="E25" s="51"/>
      <c r="F25" s="51"/>
      <c r="G25" s="51"/>
      <c r="H25" s="28">
        <f t="shared" si="0"/>
      </c>
      <c r="I25" s="7"/>
      <c r="J25" s="19"/>
      <c r="K25" s="25"/>
      <c r="L25" s="25"/>
      <c r="M25" s="25"/>
      <c r="N25" s="50"/>
      <c r="O25" s="50"/>
      <c r="P25" s="28">
        <f t="shared" si="1"/>
      </c>
      <c r="Q25" s="19"/>
      <c r="R25" s="25"/>
      <c r="S25" s="59"/>
      <c r="T25" s="19" t="s">
        <v>53</v>
      </c>
      <c r="U25" s="21" t="s">
        <v>55</v>
      </c>
      <c r="V25" s="25"/>
      <c r="W25" s="59">
        <f t="shared" si="5"/>
      </c>
      <c r="X25" s="6"/>
      <c r="Y25" s="41">
        <f t="shared" si="4"/>
        <v>15</v>
      </c>
      <c r="Z25" s="12">
        <f t="shared" si="3"/>
      </c>
      <c r="AA25" s="51"/>
      <c r="AB25" s="51"/>
      <c r="AC25" s="51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62"/>
      <c r="BB25" s="125"/>
      <c r="BC25" s="4"/>
    </row>
    <row r="26" spans="1:55" ht="21" customHeight="1">
      <c r="A26" s="40">
        <v>16</v>
      </c>
      <c r="B26" s="6"/>
      <c r="C26" s="45"/>
      <c r="D26" s="43"/>
      <c r="E26" s="51"/>
      <c r="F26" s="51"/>
      <c r="G26" s="51"/>
      <c r="H26" s="28">
        <f t="shared" si="0"/>
      </c>
      <c r="I26" s="7"/>
      <c r="J26" s="19"/>
      <c r="K26" s="25"/>
      <c r="L26" s="25"/>
      <c r="M26" s="25"/>
      <c r="N26" s="50"/>
      <c r="O26" s="50"/>
      <c r="P26" s="28">
        <f t="shared" si="1"/>
      </c>
      <c r="Q26" s="19"/>
      <c r="R26" s="25"/>
      <c r="S26" s="59"/>
      <c r="T26" s="19" t="s">
        <v>53</v>
      </c>
      <c r="U26" s="21" t="s">
        <v>55</v>
      </c>
      <c r="V26" s="25"/>
      <c r="W26" s="59">
        <f t="shared" si="5"/>
      </c>
      <c r="X26" s="6"/>
      <c r="Y26" s="41">
        <f t="shared" si="4"/>
        <v>16</v>
      </c>
      <c r="Z26" s="12">
        <f t="shared" si="3"/>
      </c>
      <c r="AA26" s="51"/>
      <c r="AB26" s="51"/>
      <c r="AC26" s="51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62"/>
      <c r="BB26" s="125"/>
      <c r="BC26" s="4"/>
    </row>
    <row r="27" spans="1:55" ht="21" customHeight="1">
      <c r="A27" s="40">
        <v>17</v>
      </c>
      <c r="B27" s="6"/>
      <c r="C27" s="45"/>
      <c r="D27" s="43"/>
      <c r="E27" s="51"/>
      <c r="F27" s="51"/>
      <c r="G27" s="51"/>
      <c r="H27" s="28">
        <f t="shared" si="0"/>
      </c>
      <c r="I27" s="7"/>
      <c r="J27" s="19"/>
      <c r="K27" s="25"/>
      <c r="L27" s="25"/>
      <c r="M27" s="25"/>
      <c r="N27" s="50"/>
      <c r="O27" s="50"/>
      <c r="P27" s="28">
        <f t="shared" si="1"/>
      </c>
      <c r="Q27" s="19"/>
      <c r="R27" s="25"/>
      <c r="S27" s="59"/>
      <c r="T27" s="19" t="s">
        <v>53</v>
      </c>
      <c r="U27" s="21" t="s">
        <v>55</v>
      </c>
      <c r="V27" s="25"/>
      <c r="W27" s="59">
        <f t="shared" si="5"/>
      </c>
      <c r="X27" s="6"/>
      <c r="Y27" s="41">
        <f t="shared" si="4"/>
        <v>17</v>
      </c>
      <c r="Z27" s="12">
        <f t="shared" si="3"/>
      </c>
      <c r="AA27" s="51"/>
      <c r="AB27" s="51"/>
      <c r="AC27" s="51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62"/>
      <c r="BB27" s="125"/>
      <c r="BC27" s="4"/>
    </row>
    <row r="28" spans="1:55" ht="21" customHeight="1">
      <c r="A28" s="40">
        <v>18</v>
      </c>
      <c r="B28" s="6"/>
      <c r="C28" s="45"/>
      <c r="D28" s="43"/>
      <c r="E28" s="51"/>
      <c r="F28" s="51"/>
      <c r="G28" s="51"/>
      <c r="H28" s="28">
        <f t="shared" si="0"/>
      </c>
      <c r="I28" s="7"/>
      <c r="J28" s="19"/>
      <c r="K28" s="25"/>
      <c r="L28" s="25"/>
      <c r="M28" s="25"/>
      <c r="N28" s="50"/>
      <c r="O28" s="50"/>
      <c r="P28" s="28">
        <f t="shared" si="1"/>
      </c>
      <c r="Q28" s="19"/>
      <c r="R28" s="25"/>
      <c r="S28" s="59"/>
      <c r="T28" s="19" t="s">
        <v>53</v>
      </c>
      <c r="U28" s="21" t="s">
        <v>55</v>
      </c>
      <c r="V28" s="25"/>
      <c r="W28" s="59">
        <f t="shared" si="5"/>
      </c>
      <c r="X28" s="6"/>
      <c r="Y28" s="41">
        <f t="shared" si="4"/>
        <v>18</v>
      </c>
      <c r="Z28" s="12">
        <f t="shared" si="3"/>
      </c>
      <c r="AA28" s="51"/>
      <c r="AB28" s="51"/>
      <c r="AC28" s="5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62"/>
      <c r="BB28" s="125"/>
      <c r="BC28" s="4"/>
    </row>
    <row r="29" spans="1:55" ht="21" customHeight="1">
      <c r="A29" s="40">
        <v>19</v>
      </c>
      <c r="B29" s="6"/>
      <c r="C29" s="45"/>
      <c r="D29" s="43"/>
      <c r="E29" s="51"/>
      <c r="F29" s="51"/>
      <c r="G29" s="51"/>
      <c r="H29" s="28">
        <f t="shared" si="0"/>
      </c>
      <c r="I29" s="7"/>
      <c r="J29" s="19"/>
      <c r="K29" s="25"/>
      <c r="L29" s="25"/>
      <c r="M29" s="25"/>
      <c r="N29" s="50"/>
      <c r="O29" s="50"/>
      <c r="P29" s="28">
        <f t="shared" si="1"/>
      </c>
      <c r="Q29" s="19"/>
      <c r="R29" s="25"/>
      <c r="S29" s="59"/>
      <c r="T29" s="19" t="s">
        <v>53</v>
      </c>
      <c r="U29" s="21" t="s">
        <v>55</v>
      </c>
      <c r="V29" s="25"/>
      <c r="W29" s="59">
        <f t="shared" si="5"/>
      </c>
      <c r="X29" s="6"/>
      <c r="Y29" s="41">
        <f t="shared" si="4"/>
        <v>19</v>
      </c>
      <c r="Z29" s="12">
        <f t="shared" si="3"/>
      </c>
      <c r="AA29" s="51"/>
      <c r="AB29" s="51"/>
      <c r="AC29" s="51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62"/>
      <c r="BB29" s="125"/>
      <c r="BC29" s="4"/>
    </row>
    <row r="30" spans="1:55" ht="21" customHeight="1">
      <c r="A30" s="40">
        <v>20</v>
      </c>
      <c r="B30" s="6"/>
      <c r="C30" s="45"/>
      <c r="D30" s="43"/>
      <c r="E30" s="51"/>
      <c r="F30" s="51"/>
      <c r="G30" s="51"/>
      <c r="H30" s="28">
        <f t="shared" si="0"/>
      </c>
      <c r="I30" s="7"/>
      <c r="J30" s="19"/>
      <c r="K30" s="25"/>
      <c r="L30" s="25"/>
      <c r="M30" s="25"/>
      <c r="N30" s="50"/>
      <c r="O30" s="50"/>
      <c r="P30" s="28">
        <f t="shared" si="1"/>
      </c>
      <c r="Q30" s="19"/>
      <c r="R30" s="25"/>
      <c r="S30" s="59"/>
      <c r="T30" s="19" t="s">
        <v>53</v>
      </c>
      <c r="U30" s="21" t="s">
        <v>55</v>
      </c>
      <c r="V30" s="25"/>
      <c r="W30" s="59">
        <f t="shared" si="5"/>
      </c>
      <c r="X30" s="6"/>
      <c r="Y30" s="41">
        <f t="shared" si="4"/>
        <v>20</v>
      </c>
      <c r="Z30" s="12">
        <f t="shared" si="3"/>
      </c>
      <c r="AA30" s="51"/>
      <c r="AB30" s="51"/>
      <c r="AC30" s="51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62"/>
      <c r="BB30" s="125"/>
      <c r="BC30" s="4"/>
    </row>
    <row r="31" spans="1:55" ht="21" customHeight="1">
      <c r="A31" s="40">
        <v>21</v>
      </c>
      <c r="B31" s="6"/>
      <c r="C31" s="45"/>
      <c r="D31" s="43"/>
      <c r="E31" s="51"/>
      <c r="F31" s="51"/>
      <c r="G31" s="51"/>
      <c r="H31" s="28">
        <f t="shared" si="0"/>
      </c>
      <c r="I31" s="7"/>
      <c r="J31" s="19"/>
      <c r="K31" s="25"/>
      <c r="L31" s="25"/>
      <c r="M31" s="25"/>
      <c r="N31" s="50"/>
      <c r="O31" s="50"/>
      <c r="P31" s="28">
        <f t="shared" si="1"/>
      </c>
      <c r="Q31" s="19"/>
      <c r="R31" s="25"/>
      <c r="S31" s="59"/>
      <c r="T31" s="19" t="s">
        <v>53</v>
      </c>
      <c r="U31" s="21" t="s">
        <v>55</v>
      </c>
      <c r="V31" s="25"/>
      <c r="W31" s="59">
        <f t="shared" si="5"/>
      </c>
      <c r="X31" s="6"/>
      <c r="Y31" s="41">
        <f t="shared" si="4"/>
        <v>21</v>
      </c>
      <c r="Z31" s="12">
        <f t="shared" si="3"/>
      </c>
      <c r="AA31" s="51"/>
      <c r="AB31" s="51"/>
      <c r="AC31" s="51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62"/>
      <c r="BB31" s="125"/>
      <c r="BC31" s="4"/>
    </row>
    <row r="32" spans="1:55" ht="21" customHeight="1">
      <c r="A32" s="40">
        <v>22</v>
      </c>
      <c r="B32" s="6"/>
      <c r="C32" s="45"/>
      <c r="D32" s="43"/>
      <c r="E32" s="51"/>
      <c r="F32" s="51"/>
      <c r="G32" s="51"/>
      <c r="H32" s="28">
        <f t="shared" si="0"/>
      </c>
      <c r="I32" s="7"/>
      <c r="J32" s="19"/>
      <c r="K32" s="25"/>
      <c r="L32" s="25"/>
      <c r="M32" s="25"/>
      <c r="N32" s="50"/>
      <c r="O32" s="50"/>
      <c r="P32" s="28">
        <f t="shared" si="1"/>
      </c>
      <c r="Q32" s="19"/>
      <c r="R32" s="25"/>
      <c r="S32" s="59"/>
      <c r="T32" s="19" t="s">
        <v>53</v>
      </c>
      <c r="U32" s="21" t="s">
        <v>55</v>
      </c>
      <c r="V32" s="25"/>
      <c r="W32" s="59">
        <f t="shared" si="5"/>
      </c>
      <c r="X32" s="6"/>
      <c r="Y32" s="41">
        <f t="shared" si="4"/>
        <v>22</v>
      </c>
      <c r="Z32" s="12">
        <f t="shared" si="3"/>
      </c>
      <c r="AA32" s="51"/>
      <c r="AB32" s="51"/>
      <c r="AC32" s="51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62"/>
      <c r="BB32" s="125"/>
      <c r="BC32" s="4"/>
    </row>
    <row r="33" spans="1:55" ht="21" customHeight="1">
      <c r="A33" s="40">
        <v>23</v>
      </c>
      <c r="B33" s="6"/>
      <c r="C33" s="45"/>
      <c r="D33" s="43"/>
      <c r="E33" s="51"/>
      <c r="F33" s="51"/>
      <c r="G33" s="51"/>
      <c r="H33" s="28">
        <f t="shared" si="0"/>
      </c>
      <c r="I33" s="7"/>
      <c r="J33" s="19"/>
      <c r="K33" s="25"/>
      <c r="L33" s="25"/>
      <c r="M33" s="25"/>
      <c r="N33" s="50"/>
      <c r="O33" s="50"/>
      <c r="P33" s="28">
        <f t="shared" si="1"/>
      </c>
      <c r="Q33" s="19"/>
      <c r="R33" s="25"/>
      <c r="S33" s="59"/>
      <c r="T33" s="19" t="s">
        <v>53</v>
      </c>
      <c r="U33" s="21" t="s">
        <v>55</v>
      </c>
      <c r="V33" s="25"/>
      <c r="W33" s="59">
        <f t="shared" si="5"/>
      </c>
      <c r="X33" s="6"/>
      <c r="Y33" s="41">
        <f t="shared" si="4"/>
        <v>23</v>
      </c>
      <c r="Z33" s="12">
        <f t="shared" si="3"/>
      </c>
      <c r="AA33" s="51"/>
      <c r="AB33" s="51"/>
      <c r="AC33" s="51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62"/>
      <c r="BB33" s="125"/>
      <c r="BC33" s="4"/>
    </row>
    <row r="34" spans="1:55" ht="21" customHeight="1">
      <c r="A34" s="40">
        <v>24</v>
      </c>
      <c r="B34" s="10"/>
      <c r="C34" s="45"/>
      <c r="D34" s="43"/>
      <c r="E34" s="55"/>
      <c r="F34" s="55"/>
      <c r="G34" s="55"/>
      <c r="H34" s="28">
        <f t="shared" si="0"/>
      </c>
      <c r="I34" s="7"/>
      <c r="J34" s="20"/>
      <c r="K34" s="25"/>
      <c r="L34" s="25"/>
      <c r="M34" s="25"/>
      <c r="N34" s="50"/>
      <c r="O34" s="50"/>
      <c r="P34" s="28">
        <f t="shared" si="1"/>
      </c>
      <c r="Q34" s="20"/>
      <c r="R34" s="25"/>
      <c r="S34" s="59"/>
      <c r="T34" s="19" t="s">
        <v>53</v>
      </c>
      <c r="U34" s="21" t="s">
        <v>55</v>
      </c>
      <c r="V34" s="25"/>
      <c r="W34" s="59">
        <f t="shared" si="5"/>
      </c>
      <c r="X34" s="6"/>
      <c r="Y34" s="41">
        <f t="shared" si="4"/>
        <v>24</v>
      </c>
      <c r="Z34" s="12">
        <f t="shared" si="3"/>
      </c>
      <c r="AA34" s="51"/>
      <c r="AB34" s="51"/>
      <c r="AC34" s="51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62"/>
      <c r="BB34" s="125"/>
      <c r="BC34" s="4"/>
    </row>
    <row r="35" spans="1:55" ht="21" customHeight="1">
      <c r="A35" s="40">
        <v>25</v>
      </c>
      <c r="B35" s="10"/>
      <c r="C35" s="45"/>
      <c r="D35" s="43"/>
      <c r="E35" s="55"/>
      <c r="F35" s="55"/>
      <c r="G35" s="55"/>
      <c r="H35" s="28">
        <f t="shared" si="0"/>
      </c>
      <c r="I35" s="7"/>
      <c r="J35" s="20"/>
      <c r="K35" s="25"/>
      <c r="L35" s="25"/>
      <c r="M35" s="25"/>
      <c r="N35" s="50"/>
      <c r="O35" s="50"/>
      <c r="P35" s="28">
        <f t="shared" si="1"/>
      </c>
      <c r="Q35" s="20"/>
      <c r="R35" s="25"/>
      <c r="S35" s="59"/>
      <c r="T35" s="19" t="s">
        <v>53</v>
      </c>
      <c r="U35" s="21" t="s">
        <v>55</v>
      </c>
      <c r="V35" s="25"/>
      <c r="W35" s="59">
        <f t="shared" si="5"/>
      </c>
      <c r="X35" s="10"/>
      <c r="Y35" s="41">
        <f t="shared" si="4"/>
        <v>25</v>
      </c>
      <c r="Z35" s="12">
        <f t="shared" si="3"/>
      </c>
      <c r="AA35" s="51"/>
      <c r="AB35" s="51"/>
      <c r="AC35" s="5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62"/>
      <c r="BB35" s="125"/>
      <c r="BC35" s="5"/>
    </row>
    <row r="36" spans="1:55" ht="21" customHeight="1">
      <c r="A36" s="40">
        <v>26</v>
      </c>
      <c r="B36" s="10"/>
      <c r="C36" s="45"/>
      <c r="D36" s="43"/>
      <c r="E36" s="55"/>
      <c r="F36" s="55"/>
      <c r="G36" s="55"/>
      <c r="H36" s="28">
        <f t="shared" si="0"/>
      </c>
      <c r="I36" s="7"/>
      <c r="J36" s="20"/>
      <c r="K36" s="25"/>
      <c r="L36" s="25"/>
      <c r="M36" s="25"/>
      <c r="N36" s="50"/>
      <c r="O36" s="50"/>
      <c r="P36" s="28">
        <f t="shared" si="1"/>
      </c>
      <c r="Q36" s="20"/>
      <c r="R36" s="25"/>
      <c r="S36" s="59"/>
      <c r="T36" s="19" t="s">
        <v>53</v>
      </c>
      <c r="U36" s="21" t="s">
        <v>55</v>
      </c>
      <c r="V36" s="25"/>
      <c r="W36" s="59">
        <f t="shared" si="5"/>
      </c>
      <c r="X36" s="10"/>
      <c r="Y36" s="41">
        <f t="shared" si="4"/>
        <v>26</v>
      </c>
      <c r="Z36" s="12">
        <f t="shared" si="3"/>
      </c>
      <c r="AA36" s="51"/>
      <c r="AB36" s="51"/>
      <c r="AC36" s="5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62"/>
      <c r="BB36" s="125"/>
      <c r="BC36" s="5"/>
    </row>
    <row r="37" spans="1:55" ht="21" customHeight="1">
      <c r="A37" s="40">
        <v>27</v>
      </c>
      <c r="B37" s="10"/>
      <c r="C37" s="45"/>
      <c r="D37" s="43"/>
      <c r="E37" s="55"/>
      <c r="F37" s="55"/>
      <c r="G37" s="55"/>
      <c r="H37" s="28">
        <f t="shared" si="0"/>
      </c>
      <c r="I37" s="7"/>
      <c r="J37" s="20"/>
      <c r="K37" s="25"/>
      <c r="L37" s="25"/>
      <c r="M37" s="25"/>
      <c r="N37" s="50"/>
      <c r="O37" s="50"/>
      <c r="P37" s="28">
        <f t="shared" si="1"/>
      </c>
      <c r="Q37" s="20"/>
      <c r="R37" s="25"/>
      <c r="S37" s="59"/>
      <c r="T37" s="19" t="s">
        <v>53</v>
      </c>
      <c r="U37" s="21" t="s">
        <v>55</v>
      </c>
      <c r="V37" s="25"/>
      <c r="W37" s="59">
        <f t="shared" si="5"/>
      </c>
      <c r="X37" s="10"/>
      <c r="Y37" s="41">
        <f t="shared" si="4"/>
        <v>27</v>
      </c>
      <c r="Z37" s="12">
        <f t="shared" si="3"/>
      </c>
      <c r="AA37" s="51"/>
      <c r="AB37" s="51"/>
      <c r="AC37" s="5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62"/>
      <c r="BB37" s="125"/>
      <c r="BC37" s="5"/>
    </row>
    <row r="38" spans="1:55" ht="21" customHeight="1">
      <c r="A38" s="40">
        <v>28</v>
      </c>
      <c r="B38" s="10"/>
      <c r="C38" s="45"/>
      <c r="D38" s="43"/>
      <c r="E38" s="55"/>
      <c r="F38" s="55"/>
      <c r="G38" s="55"/>
      <c r="H38" s="28">
        <f t="shared" si="0"/>
      </c>
      <c r="I38" s="7"/>
      <c r="J38" s="20"/>
      <c r="K38" s="25"/>
      <c r="L38" s="25"/>
      <c r="M38" s="25"/>
      <c r="N38" s="50"/>
      <c r="O38" s="50"/>
      <c r="P38" s="28">
        <f t="shared" si="1"/>
      </c>
      <c r="Q38" s="20"/>
      <c r="R38" s="25"/>
      <c r="S38" s="59"/>
      <c r="T38" s="19" t="s">
        <v>53</v>
      </c>
      <c r="U38" s="21" t="s">
        <v>55</v>
      </c>
      <c r="V38" s="25"/>
      <c r="W38" s="59">
        <f t="shared" si="5"/>
      </c>
      <c r="X38" s="10"/>
      <c r="Y38" s="41">
        <f t="shared" si="4"/>
        <v>28</v>
      </c>
      <c r="Z38" s="12">
        <f t="shared" si="3"/>
      </c>
      <c r="AA38" s="51"/>
      <c r="AB38" s="51"/>
      <c r="AC38" s="5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62"/>
      <c r="BB38" s="125"/>
      <c r="BC38" s="5"/>
    </row>
    <row r="39" spans="1:55" ht="21" customHeight="1">
      <c r="A39" s="40">
        <v>29</v>
      </c>
      <c r="B39" s="10"/>
      <c r="C39" s="45"/>
      <c r="D39" s="43"/>
      <c r="E39" s="55"/>
      <c r="F39" s="55"/>
      <c r="G39" s="55"/>
      <c r="H39" s="28">
        <f t="shared" si="0"/>
      </c>
      <c r="I39" s="7"/>
      <c r="J39" s="20"/>
      <c r="K39" s="25"/>
      <c r="L39" s="25"/>
      <c r="M39" s="25"/>
      <c r="N39" s="50"/>
      <c r="O39" s="50"/>
      <c r="P39" s="28">
        <f t="shared" si="1"/>
      </c>
      <c r="Q39" s="20"/>
      <c r="R39" s="25"/>
      <c r="S39" s="59"/>
      <c r="T39" s="19" t="s">
        <v>53</v>
      </c>
      <c r="U39" s="21" t="s">
        <v>55</v>
      </c>
      <c r="V39" s="25"/>
      <c r="W39" s="59">
        <f t="shared" si="5"/>
      </c>
      <c r="X39" s="10"/>
      <c r="Y39" s="41">
        <f t="shared" si="4"/>
        <v>29</v>
      </c>
      <c r="Z39" s="12">
        <f t="shared" si="3"/>
      </c>
      <c r="AA39" s="51"/>
      <c r="AB39" s="51"/>
      <c r="AC39" s="5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62"/>
      <c r="BB39" s="125"/>
      <c r="BC39" s="5"/>
    </row>
    <row r="40" spans="1:55" ht="21" customHeight="1">
      <c r="A40" s="40">
        <v>30</v>
      </c>
      <c r="B40" s="10"/>
      <c r="C40" s="46"/>
      <c r="D40" s="44"/>
      <c r="E40" s="55"/>
      <c r="F40" s="55"/>
      <c r="G40" s="55"/>
      <c r="H40" s="29">
        <f t="shared" si="0"/>
      </c>
      <c r="I40" s="7"/>
      <c r="J40" s="20"/>
      <c r="K40" s="21"/>
      <c r="L40" s="21"/>
      <c r="M40" s="21"/>
      <c r="N40" s="51"/>
      <c r="O40" s="51"/>
      <c r="P40" s="29">
        <f t="shared" si="1"/>
      </c>
      <c r="Q40" s="20"/>
      <c r="R40" s="21"/>
      <c r="S40" s="59"/>
      <c r="T40" s="19" t="s">
        <v>53</v>
      </c>
      <c r="U40" s="21" t="s">
        <v>55</v>
      </c>
      <c r="V40" s="21"/>
      <c r="W40" s="59">
        <f t="shared" si="5"/>
      </c>
      <c r="X40" s="10"/>
      <c r="Y40" s="41">
        <f t="shared" si="4"/>
        <v>30</v>
      </c>
      <c r="Z40" s="12">
        <f t="shared" si="3"/>
      </c>
      <c r="AA40" s="51"/>
      <c r="AB40" s="51"/>
      <c r="AC40" s="5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62"/>
      <c r="BB40" s="125"/>
      <c r="BC40" s="5"/>
    </row>
    <row r="41" spans="1:44" ht="18.75" customHeight="1">
      <c r="A41" s="13" t="s">
        <v>103</v>
      </c>
      <c r="B41" s="15"/>
      <c r="C41" s="15"/>
      <c r="D41" s="15"/>
      <c r="E41" s="15"/>
      <c r="F41" s="15"/>
      <c r="G41" s="2"/>
      <c r="H41" s="13"/>
      <c r="I41" s="15"/>
      <c r="J41" s="15"/>
      <c r="K41" s="15"/>
      <c r="L41" s="13" t="s">
        <v>71</v>
      </c>
      <c r="M41" s="15"/>
      <c r="N41" s="15"/>
      <c r="O41" s="15"/>
      <c r="P41" s="15"/>
      <c r="Q41" s="18"/>
      <c r="R41" s="18"/>
      <c r="S41" s="18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ht="18.75" customHeight="1">
      <c r="A42" s="13" t="s">
        <v>69</v>
      </c>
      <c r="B42" s="15"/>
      <c r="C42" s="15"/>
      <c r="D42" s="15"/>
      <c r="E42" s="15"/>
      <c r="F42" s="15"/>
      <c r="G42" s="2"/>
      <c r="H42" s="13"/>
      <c r="I42" s="15"/>
      <c r="J42" s="15"/>
      <c r="K42" s="15"/>
      <c r="L42" s="13" t="s">
        <v>31</v>
      </c>
      <c r="M42" s="15"/>
      <c r="N42" s="15"/>
      <c r="O42" s="15"/>
      <c r="P42" s="15"/>
      <c r="Q42" s="18"/>
      <c r="R42" s="18"/>
      <c r="S42" s="18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55" ht="20.25" customHeight="1">
      <c r="A43" s="13" t="s">
        <v>57</v>
      </c>
      <c r="B43" s="16"/>
      <c r="C43" s="16"/>
      <c r="D43" s="16"/>
      <c r="E43" s="15"/>
      <c r="F43" s="15"/>
      <c r="G43" s="15"/>
      <c r="H43" s="16"/>
      <c r="I43" s="17"/>
      <c r="J43" s="16"/>
      <c r="K43" s="16"/>
      <c r="L43" s="52" t="s">
        <v>84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5"/>
      <c r="Z43" s="15"/>
      <c r="AA43" s="18"/>
      <c r="AB43" s="18"/>
      <c r="AC43" s="18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</sheetData>
  <sheetProtection/>
  <mergeCells count="94">
    <mergeCell ref="BA27:BB27"/>
    <mergeCell ref="BA39:BB39"/>
    <mergeCell ref="BA40:BB40"/>
    <mergeCell ref="BA33:BB33"/>
    <mergeCell ref="BA34:BB34"/>
    <mergeCell ref="BA35:BB35"/>
    <mergeCell ref="BA36:BB36"/>
    <mergeCell ref="BA37:BB37"/>
    <mergeCell ref="BA38:BB38"/>
    <mergeCell ref="BA28:BB28"/>
    <mergeCell ref="BA29:BB29"/>
    <mergeCell ref="BA30:BB30"/>
    <mergeCell ref="BA31:BB31"/>
    <mergeCell ref="BA32:BB32"/>
    <mergeCell ref="BA21:BB21"/>
    <mergeCell ref="BA22:BB22"/>
    <mergeCell ref="BA23:BB23"/>
    <mergeCell ref="BA24:BB24"/>
    <mergeCell ref="BA25:BB25"/>
    <mergeCell ref="BA26:BB26"/>
    <mergeCell ref="BA15:BB15"/>
    <mergeCell ref="BA16:BB16"/>
    <mergeCell ref="BA17:BB17"/>
    <mergeCell ref="BA18:BB18"/>
    <mergeCell ref="BA19:BB19"/>
    <mergeCell ref="BA20:BB20"/>
    <mergeCell ref="BA9:BB9"/>
    <mergeCell ref="BA10:BB10"/>
    <mergeCell ref="BA11:BB11"/>
    <mergeCell ref="BA12:BB12"/>
    <mergeCell ref="BA13:BB13"/>
    <mergeCell ref="BA14:BB14"/>
    <mergeCell ref="AS6:AS7"/>
    <mergeCell ref="AT6:AT7"/>
    <mergeCell ref="AU6:AV6"/>
    <mergeCell ref="AW6:AW7"/>
    <mergeCell ref="AX6:AY6"/>
    <mergeCell ref="BA8:BB8"/>
    <mergeCell ref="AB6:AB7"/>
    <mergeCell ref="AC6:AC7"/>
    <mergeCell ref="AD6:AD7"/>
    <mergeCell ref="AE6:AE7"/>
    <mergeCell ref="AF6:AF7"/>
    <mergeCell ref="AG6:AK6"/>
    <mergeCell ref="T6:T7"/>
    <mergeCell ref="U6:U7"/>
    <mergeCell ref="V6:V7"/>
    <mergeCell ref="W6:W7"/>
    <mergeCell ref="X6:X7"/>
    <mergeCell ref="AA6:AA7"/>
    <mergeCell ref="N6:N7"/>
    <mergeCell ref="O6:O7"/>
    <mergeCell ref="P6:P7"/>
    <mergeCell ref="Q6:Q7"/>
    <mergeCell ref="R6:R7"/>
    <mergeCell ref="S6:S7"/>
    <mergeCell ref="AD5:AS5"/>
    <mergeCell ref="AT5:AV5"/>
    <mergeCell ref="AW5:AY5"/>
    <mergeCell ref="AZ5:AZ7"/>
    <mergeCell ref="BA5:BB7"/>
    <mergeCell ref="BC5:BC7"/>
    <mergeCell ref="AL6:AO6"/>
    <mergeCell ref="AP6:AP7"/>
    <mergeCell ref="AQ6:AQ7"/>
    <mergeCell ref="AR6:AR7"/>
    <mergeCell ref="J5:P5"/>
    <mergeCell ref="Q5:V5"/>
    <mergeCell ref="W5:X5"/>
    <mergeCell ref="Y5:Y7"/>
    <mergeCell ref="Z5:Z7"/>
    <mergeCell ref="AA5:AC5"/>
    <mergeCell ref="J6:J7"/>
    <mergeCell ref="K6:K7"/>
    <mergeCell ref="L6:L7"/>
    <mergeCell ref="M6:M7"/>
    <mergeCell ref="A5:A7"/>
    <mergeCell ref="B5:B7"/>
    <mergeCell ref="C5:C7"/>
    <mergeCell ref="D5:D7"/>
    <mergeCell ref="E5:H5"/>
    <mergeCell ref="I5:I7"/>
    <mergeCell ref="E6:E7"/>
    <mergeCell ref="F6:F7"/>
    <mergeCell ref="G6:G7"/>
    <mergeCell ref="H6:H7"/>
    <mergeCell ref="W1:X1"/>
    <mergeCell ref="BB1:BC1"/>
    <mergeCell ref="W2:X2"/>
    <mergeCell ref="BB2:BC2"/>
    <mergeCell ref="A3:D3"/>
    <mergeCell ref="U3:X3"/>
    <mergeCell ref="Y3:AA3"/>
    <mergeCell ref="BA3:BC3"/>
  </mergeCells>
  <printOptions/>
  <pageMargins left="0.7874015748031497" right="0" top="0.7480314960629921" bottom="0" header="0.31496062992125984" footer="0.31496062992125984"/>
  <pageSetup horizontalDpi="600" verticalDpi="600" orientation="landscape" pageOrder="overThenDown" paperSize="8" scale="86" r:id="rId2"/>
  <colBreaks count="1" manualBreakCount="1">
    <brk id="24" max="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01161484</dc:creator>
  <cp:keywords/>
  <dc:description/>
  <cp:lastModifiedBy>Windows ユーザー</cp:lastModifiedBy>
  <cp:lastPrinted>2018-11-28T01:05:46Z</cp:lastPrinted>
  <dcterms:created xsi:type="dcterms:W3CDTF">2018-09-07T07:28:32Z</dcterms:created>
  <dcterms:modified xsi:type="dcterms:W3CDTF">2018-11-28T05:16:21Z</dcterms:modified>
  <cp:category/>
  <cp:version/>
  <cp:contentType/>
  <cp:contentStatus/>
</cp:coreProperties>
</file>