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yokkaichi.mie.jp\共有\新型コロナワクチン対策室\00 コロナワクチン\06 国庫補助金\R5年度\★★個別接種促進支援金＆乳幼児・小児体制確保支援金\様式\第5期　0101-0303　►　0304-0329\"/>
    </mc:Choice>
  </mc:AlternateContent>
  <bookViews>
    <workbookView xWindow="0" yWindow="0" windowWidth="20490" windowHeight="7680" firstSheet="1" activeTab="1"/>
  </bookViews>
  <sheets>
    <sheet name="リストデータ" sheetId="14" state="hidden" r:id="rId1"/>
    <sheet name="診療所" sheetId="9" r:id="rId2"/>
  </sheets>
  <definedNames>
    <definedName name="_xlnm._FilterDatabase" localSheetId="1" hidden="1">診療所!$A$7:$M$33</definedName>
    <definedName name="_xlnm.Print_Area" localSheetId="1">診療所!$A$1:$Q$83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9" l="1"/>
  <c r="G31" i="9" s="1"/>
  <c r="H31" i="9" s="1"/>
  <c r="E31" i="9"/>
  <c r="K33" i="9" l="1"/>
  <c r="K30" i="9"/>
  <c r="I33" i="9"/>
  <c r="C74" i="9" s="1"/>
  <c r="C75" i="9" s="1"/>
  <c r="I30" i="9"/>
  <c r="I9" i="9"/>
  <c r="J9" i="9" s="1"/>
  <c r="B39" i="9" l="1"/>
  <c r="J45" i="9"/>
  <c r="H73" i="9" l="1"/>
  <c r="AD73" i="9" s="1"/>
  <c r="J30" i="9"/>
  <c r="AI29" i="9"/>
  <c r="AH29" i="9"/>
  <c r="AG29" i="9"/>
  <c r="AF29" i="9"/>
  <c r="AE29" i="9"/>
  <c r="AD29" i="9"/>
  <c r="C73" i="9" l="1"/>
  <c r="L30" i="9"/>
  <c r="AI32" i="9"/>
  <c r="J33" i="9"/>
  <c r="R30" i="9" l="1"/>
  <c r="R36" i="9" l="1"/>
  <c r="L36" i="9"/>
  <c r="H74" i="9" l="1"/>
  <c r="A66" i="9"/>
  <c r="AD7" i="9"/>
  <c r="R33" i="9" l="1"/>
  <c r="L33" i="9" l="1"/>
  <c r="AE7" i="9" l="1"/>
  <c r="AF7" i="9" s="1"/>
  <c r="AG7" i="9" s="1"/>
  <c r="AH7" i="9" s="1"/>
  <c r="AI7" i="9" s="1"/>
  <c r="AJ7" i="9" s="1"/>
  <c r="AD10" i="9" s="1"/>
  <c r="AE10" i="9" s="1"/>
  <c r="AF10" i="9" s="1"/>
  <c r="AG10" i="9" s="1"/>
  <c r="AH10" i="9" s="1"/>
  <c r="AI10" i="9" s="1"/>
  <c r="AJ10" i="9" s="1"/>
  <c r="AD13" i="9" s="1"/>
  <c r="AE13" i="9" s="1"/>
  <c r="AF13" i="9" s="1"/>
  <c r="AG13" i="9" s="1"/>
  <c r="AH13" i="9" s="1"/>
  <c r="AI13" i="9" s="1"/>
  <c r="AJ13" i="9" s="1"/>
  <c r="AD16" i="9" s="1"/>
  <c r="AE16" i="9" s="1"/>
  <c r="AF16" i="9" s="1"/>
  <c r="AG16" i="9" s="1"/>
  <c r="AH16" i="9" s="1"/>
  <c r="AI16" i="9" s="1"/>
  <c r="AJ16" i="9" s="1"/>
  <c r="AD19" i="9" s="1"/>
  <c r="AE19" i="9" s="1"/>
  <c r="AF19" i="9" s="1"/>
  <c r="AG19" i="9" s="1"/>
  <c r="AH19" i="9" s="1"/>
  <c r="AI19" i="9" s="1"/>
  <c r="AJ19" i="9" s="1"/>
  <c r="AD22" i="9" s="1"/>
  <c r="AE22" i="9" s="1"/>
  <c r="AF22" i="9" s="1"/>
  <c r="AG22" i="9" s="1"/>
  <c r="AH22" i="9" s="1"/>
  <c r="AI22" i="9" s="1"/>
  <c r="AJ22" i="9" s="1"/>
  <c r="AD28" i="9" s="1"/>
  <c r="AE28" i="9" s="1"/>
  <c r="AF28" i="9" s="1"/>
  <c r="AG28" i="9" s="1"/>
  <c r="AH28" i="9" s="1"/>
  <c r="AI28" i="9" s="1"/>
  <c r="AD25" i="9" l="1"/>
  <c r="AE25" i="9" s="1"/>
  <c r="AF25" i="9" s="1"/>
  <c r="AG25" i="9" s="1"/>
  <c r="AH25" i="9" s="1"/>
  <c r="AI25" i="9" s="1"/>
  <c r="AJ25" i="9" s="1"/>
  <c r="AD31" i="9" s="1"/>
  <c r="AE31" i="9" s="1"/>
  <c r="AF31" i="9" s="1"/>
  <c r="AG31" i="9" l="1"/>
  <c r="AH31" i="9" s="1"/>
  <c r="AI31" i="9" s="1"/>
  <c r="K27" i="9" l="1"/>
  <c r="H72" i="9" s="1"/>
  <c r="K24" i="9"/>
  <c r="H71" i="9" s="1"/>
  <c r="K21" i="9"/>
  <c r="H70" i="9" s="1"/>
  <c r="K18" i="9"/>
  <c r="H69" i="9" s="1"/>
  <c r="K15" i="9"/>
  <c r="H68" i="9" s="1"/>
  <c r="K12" i="9"/>
  <c r="H67" i="9" s="1"/>
  <c r="K9" i="9"/>
  <c r="H66" i="9" s="1"/>
  <c r="I27" i="9" l="1"/>
  <c r="J27" i="9" s="1"/>
  <c r="I24" i="9"/>
  <c r="J24" i="9" s="1"/>
  <c r="I21" i="9"/>
  <c r="J21" i="9" s="1"/>
  <c r="I18" i="9"/>
  <c r="J18" i="9" s="1"/>
  <c r="I15" i="9"/>
  <c r="J15" i="9" s="1"/>
  <c r="I12" i="9"/>
  <c r="J12" i="9" s="1"/>
  <c r="A67" i="9"/>
  <c r="A68" i="9" s="1"/>
  <c r="A69" i="9" s="1"/>
  <c r="A70" i="9" s="1"/>
  <c r="A71" i="9" s="1"/>
  <c r="A72" i="9" s="1"/>
  <c r="I35" i="9" l="1"/>
  <c r="A73" i="9"/>
  <c r="A74" i="9" s="1"/>
  <c r="C71" i="9"/>
  <c r="C70" i="9"/>
  <c r="C68" i="9"/>
  <c r="C72" i="9"/>
  <c r="C69" i="9"/>
  <c r="C67" i="9"/>
  <c r="C66" i="9"/>
  <c r="R12" i="9"/>
  <c r="R24" i="9"/>
  <c r="L15" i="9"/>
  <c r="L27" i="9"/>
  <c r="R18" i="9"/>
  <c r="R21" i="9"/>
  <c r="R15" i="9" l="1"/>
  <c r="R9" i="9"/>
  <c r="F61" i="9"/>
  <c r="L9" i="9"/>
  <c r="R27" i="9"/>
  <c r="L18" i="9"/>
  <c r="L24" i="9"/>
  <c r="L12" i="9"/>
  <c r="L21" i="9"/>
  <c r="E73" i="9" l="1"/>
  <c r="E74" i="9"/>
  <c r="E68" i="9"/>
  <c r="E72" i="9"/>
  <c r="E69" i="9"/>
  <c r="E70" i="9"/>
  <c r="E67" i="9"/>
  <c r="E66" i="9"/>
  <c r="E71" i="9"/>
  <c r="AD8" i="9"/>
  <c r="AE8" i="9"/>
  <c r="AF8" i="9"/>
  <c r="E76" i="9" l="1"/>
  <c r="E75" i="9"/>
  <c r="E56" i="9" s="1"/>
  <c r="C7" i="9"/>
  <c r="D7" i="9" s="1"/>
  <c r="E7" i="9" s="1"/>
  <c r="F7" i="9" s="1"/>
  <c r="G7" i="9" s="1"/>
  <c r="H7" i="9" s="1"/>
  <c r="AG8" i="9" l="1"/>
  <c r="AH8" i="9"/>
  <c r="AQ11" i="14" l="1"/>
  <c r="AP11" i="14"/>
  <c r="AO11" i="14"/>
  <c r="AN11" i="14"/>
  <c r="AM11" i="14"/>
  <c r="AL11" i="14"/>
  <c r="AK11" i="14"/>
  <c r="AJ11" i="14"/>
  <c r="AQ10" i="14"/>
  <c r="AP10" i="14"/>
  <c r="AO10" i="14"/>
  <c r="AN10" i="14"/>
  <c r="AM10" i="14"/>
  <c r="AL10" i="14"/>
  <c r="AK10" i="14"/>
  <c r="AJ10" i="14"/>
  <c r="AI10" i="14"/>
  <c r="AH10" i="14"/>
  <c r="AQ9" i="14"/>
  <c r="AP9" i="14"/>
  <c r="AO9" i="14"/>
  <c r="AN9" i="14"/>
  <c r="AM9" i="14"/>
  <c r="AL9" i="14"/>
  <c r="AQ8" i="14"/>
  <c r="AP8" i="14"/>
  <c r="AO8" i="14"/>
  <c r="AN8" i="14"/>
  <c r="AM8" i="14"/>
  <c r="AL8" i="14"/>
  <c r="AK8" i="14"/>
  <c r="AJ8" i="14"/>
  <c r="AI8" i="14"/>
  <c r="AQ7" i="14"/>
  <c r="AP7" i="14"/>
  <c r="AO7" i="14"/>
  <c r="AN7" i="14"/>
  <c r="AM7" i="14"/>
  <c r="AL7" i="14"/>
  <c r="AK7" i="14"/>
  <c r="AJ7" i="14"/>
  <c r="AI7" i="14"/>
  <c r="AH7" i="14"/>
  <c r="AG7" i="14"/>
  <c r="AQ6" i="14"/>
  <c r="AP6" i="14"/>
  <c r="AO6" i="14"/>
  <c r="AN6" i="14"/>
  <c r="AM6" i="14"/>
  <c r="AL6" i="14"/>
  <c r="AK6" i="14"/>
  <c r="AQ5" i="14"/>
  <c r="AP5" i="14"/>
  <c r="AO5" i="14"/>
  <c r="AN5" i="14"/>
  <c r="AM5" i="14"/>
  <c r="AL5" i="14"/>
  <c r="AK5" i="14"/>
  <c r="AJ5" i="14"/>
  <c r="AI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Q3" i="14"/>
  <c r="AP3" i="14"/>
  <c r="AO3" i="14"/>
  <c r="AN3" i="14"/>
  <c r="AM3" i="14"/>
  <c r="I11" i="14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AD11" i="14" s="1"/>
  <c r="AE11" i="14" s="1"/>
  <c r="AF11" i="14" s="1"/>
  <c r="AG11" i="14" s="1"/>
  <c r="AH11" i="14" s="1"/>
  <c r="AI11" i="14" s="1"/>
  <c r="I10" i="14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AB10" i="14" s="1"/>
  <c r="AC10" i="14" s="1"/>
  <c r="AD10" i="14" s="1"/>
  <c r="AE10" i="14" s="1"/>
  <c r="AF10" i="14" s="1"/>
  <c r="AG10" i="14" s="1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I8" i="14"/>
  <c r="J8" i="14" s="1"/>
  <c r="K8" i="14" s="1"/>
  <c r="L8" i="14" s="1"/>
  <c r="M8" i="14" s="1"/>
  <c r="N8" i="14" s="1"/>
  <c r="O8" i="14" s="1"/>
  <c r="P8" i="14" s="1"/>
  <c r="Q8" i="14" s="1"/>
  <c r="R8" i="14" s="1"/>
  <c r="S8" i="14" s="1"/>
  <c r="T8" i="14" s="1"/>
  <c r="U8" i="14" s="1"/>
  <c r="V8" i="14" s="1"/>
  <c r="W8" i="14" s="1"/>
  <c r="X8" i="14" s="1"/>
  <c r="Y8" i="14" s="1"/>
  <c r="Z8" i="14" s="1"/>
  <c r="AA8" i="14" s="1"/>
  <c r="AB8" i="14" s="1"/>
  <c r="AC8" i="14" s="1"/>
  <c r="AD8" i="14" s="1"/>
  <c r="AE8" i="14" s="1"/>
  <c r="AF8" i="14" s="1"/>
  <c r="AG8" i="14" s="1"/>
  <c r="AH8" i="14" s="1"/>
  <c r="L7" i="14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I7" i="14"/>
  <c r="J7" i="14" s="1"/>
  <c r="K7" i="14" s="1"/>
  <c r="I6" i="14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I5" i="14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I4" i="14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I3" i="14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Q2" i="14"/>
  <c r="AP2" i="14"/>
  <c r="AO2" i="14"/>
  <c r="AN2" i="14"/>
  <c r="AM2" i="14"/>
  <c r="AL2" i="14"/>
  <c r="AK2" i="14"/>
  <c r="AJ2" i="14"/>
  <c r="F2" i="14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2" i="14" s="1"/>
  <c r="E11" i="14"/>
  <c r="D11" i="14"/>
  <c r="C11" i="14"/>
  <c r="B11" i="14"/>
  <c r="B10" i="14"/>
  <c r="F9" i="14"/>
  <c r="E9" i="14"/>
  <c r="D9" i="14"/>
  <c r="C9" i="14"/>
  <c r="B9" i="14"/>
  <c r="D8" i="14"/>
  <c r="C8" i="14"/>
  <c r="B8" i="14"/>
  <c r="F6" i="14"/>
  <c r="E6" i="14"/>
  <c r="D6" i="14"/>
  <c r="C6" i="14"/>
  <c r="B6" i="14"/>
  <c r="C5" i="14"/>
  <c r="B5" i="14"/>
  <c r="C4" i="14"/>
  <c r="B4" i="14"/>
  <c r="G3" i="14"/>
  <c r="F3" i="14"/>
  <c r="E3" i="14"/>
  <c r="D3" i="14"/>
  <c r="C3" i="14"/>
  <c r="B3" i="14"/>
  <c r="D2" i="14"/>
  <c r="C2" i="14"/>
  <c r="B2" i="14"/>
  <c r="AH32" i="9" l="1"/>
  <c r="AG32" i="9"/>
  <c r="AF32" i="9"/>
  <c r="AD74" i="9" s="1"/>
  <c r="AE32" i="9"/>
  <c r="AD32" i="9"/>
  <c r="AJ26" i="9"/>
  <c r="AI26" i="9"/>
  <c r="AH26" i="9"/>
  <c r="AG26" i="9"/>
  <c r="AF26" i="9"/>
  <c r="AE26" i="9"/>
  <c r="AD26" i="9"/>
  <c r="AJ23" i="9"/>
  <c r="AI23" i="9"/>
  <c r="AH23" i="9"/>
  <c r="AG23" i="9"/>
  <c r="AF23" i="9"/>
  <c r="AE23" i="9"/>
  <c r="AD23" i="9"/>
  <c r="AJ20" i="9"/>
  <c r="AI20" i="9"/>
  <c r="AH20" i="9"/>
  <c r="AG20" i="9"/>
  <c r="AF20" i="9"/>
  <c r="AE20" i="9"/>
  <c r="AD20" i="9"/>
  <c r="AJ17" i="9"/>
  <c r="AI17" i="9"/>
  <c r="AH17" i="9"/>
  <c r="AG17" i="9"/>
  <c r="AF17" i="9"/>
  <c r="AE17" i="9"/>
  <c r="AD17" i="9"/>
  <c r="AJ14" i="9"/>
  <c r="AI14" i="9"/>
  <c r="AH14" i="9"/>
  <c r="AG14" i="9"/>
  <c r="AF14" i="9"/>
  <c r="AE14" i="9"/>
  <c r="AD14" i="9"/>
  <c r="AJ11" i="9"/>
  <c r="AI11" i="9"/>
  <c r="AH11" i="9"/>
  <c r="AG11" i="9"/>
  <c r="AF11" i="9"/>
  <c r="AE11" i="9"/>
  <c r="AD11" i="9"/>
  <c r="AJ8" i="9"/>
  <c r="AI8" i="9"/>
  <c r="B10" i="9"/>
  <c r="C10" i="9" s="1"/>
  <c r="D10" i="9" s="1"/>
  <c r="E10" i="9" s="1"/>
  <c r="F10" i="9" s="1"/>
  <c r="G10" i="9" s="1"/>
  <c r="H10" i="9" s="1"/>
  <c r="B13" i="9" s="1"/>
  <c r="C13" i="9" s="1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l="1"/>
  <c r="C25" i="9" s="1"/>
  <c r="D25" i="9" s="1"/>
  <c r="E25" i="9" s="1"/>
  <c r="F25" i="9" s="1"/>
  <c r="G25" i="9" s="1"/>
  <c r="H25" i="9" s="1"/>
  <c r="AD66" i="9"/>
  <c r="B28" i="9" l="1"/>
  <c r="C28" i="9" s="1"/>
  <c r="D28" i="9" s="1"/>
  <c r="E28" i="9" s="1"/>
  <c r="F28" i="9" s="1"/>
  <c r="G28" i="9" s="1"/>
  <c r="H28" i="9" s="1"/>
  <c r="AD70" i="9"/>
  <c r="AD72" i="9"/>
  <c r="AD71" i="9"/>
  <c r="AD68" i="9"/>
  <c r="AD67" i="9"/>
  <c r="AD69" i="9"/>
  <c r="B31" i="9" l="1"/>
  <c r="C31" i="9" s="1"/>
  <c r="D31" i="9" s="1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時間外、夜間または休日に接種体制を用意していた日（時間外、夜間または休日に集団接種会場への医療従事者の派遣も含める）に、「○」を記載してください。
</t>
        </r>
        <r>
          <rPr>
            <b/>
            <u/>
            <sz val="18"/>
            <color indexed="10"/>
            <rFont val="MS P ゴシック"/>
            <family val="3"/>
            <charset val="128"/>
          </rPr>
          <t xml:space="preserve">
当支援金請求に関しては、土曜日に接種を行った場合、医療機関の診療時間に関わらず、休日接種に該当する</t>
        </r>
        <r>
          <rPr>
            <b/>
            <sz val="18"/>
            <color indexed="10"/>
            <rFont val="MS P ゴシック"/>
            <family val="3"/>
            <charset val="128"/>
          </rPr>
          <t>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18"/>
            <color indexed="10"/>
            <rFont val="MS P ゴシック"/>
            <family val="3"/>
            <charset val="128"/>
          </rPr>
          <t>結果的に接種がなかった場合も「○」を記載してください。</t>
        </r>
      </text>
    </comment>
  </commentList>
</comments>
</file>

<file path=xl/sharedStrings.xml><?xml version="1.0" encoding="utf-8"?>
<sst xmlns="http://schemas.openxmlformats.org/spreadsheetml/2006/main" count="121" uniqueCount="64">
  <si>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</si>
  <si>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</si>
  <si>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</si>
  <si>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</si>
  <si>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</si>
  <si>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</si>
  <si>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</si>
  <si>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</si>
  <si>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</si>
  <si>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</si>
  <si>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開設者氏名</t>
    <rPh sb="0" eb="3">
      <t>カイセツシャ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</si>
  <si>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</si>
  <si>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</si>
  <si>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</si>
  <si>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</si>
  <si>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</si>
  <si>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</si>
  <si>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</si>
  <si>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</si>
  <si>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</si>
  <si>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</si>
  <si>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</si>
  <si>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</si>
  <si>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</si>
  <si>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</si>
  <si>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</si>
  <si>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</si>
  <si>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</si>
  <si>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</si>
  <si>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</si>
  <si>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</si>
  <si>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</si>
  <si>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</si>
  <si>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</si>
  <si>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</si>
  <si>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</si>
  <si>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令和4年4月期</t>
    <rPh sb="0" eb="2">
      <t>レイワ</t>
    </rPh>
    <rPh sb="3" eb="4">
      <t>ネン</t>
    </rPh>
    <rPh sb="5" eb="6">
      <t>ガツ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</si>
  <si>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</si>
  <si>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</si>
  <si>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</si>
  <si>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</si>
  <si>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</si>
  <si>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</si>
  <si>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</si>
  <si>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時間外等の接種体制の有無</t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</si>
  <si>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</si>
  <si>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※ 週のうち少なくとも１日は時間外、夜間または休日における接種体制を要する。</t>
    <phoneticPr fontId="2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</si>
  <si>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</si>
  <si>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</si>
  <si>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参考記載：各加算の対象となった接種の数</t>
    <rPh sb="5" eb="6">
      <t>カク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</si>
  <si>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</si>
  <si>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</si>
  <si>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〃　住所</t>
    <rPh sb="2" eb="4">
      <t>ジュウショ</t>
    </rPh>
    <phoneticPr fontId="2"/>
  </si>
  <si>
    <t>四日市市長　様</t>
    <rPh sb="0" eb="5">
      <t>ヨッカイチシチョウ</t>
    </rPh>
    <rPh sb="6" eb="7">
      <t>サマ</t>
    </rPh>
    <phoneticPr fontId="2"/>
  </si>
  <si>
    <t>週のうち、時間外等の接種体制の実施</t>
    <phoneticPr fontId="2"/>
  </si>
  <si>
    <t>上記回数には、集団接種や職域接種の接種は含まない。
また、上記が事実と相違ないことを証明する。</t>
    <rPh sb="0" eb="2">
      <t>ジョウキ</t>
    </rPh>
    <rPh sb="2" eb="4">
      <t>カイスウ</t>
    </rPh>
    <rPh sb="7" eb="9">
      <t>シュウダン</t>
    </rPh>
    <rPh sb="9" eb="11">
      <t>セッシュ</t>
    </rPh>
    <rPh sb="12" eb="14">
      <t>ショクイキ</t>
    </rPh>
    <rPh sb="14" eb="16">
      <t>セッシュ</t>
    </rPh>
    <rPh sb="17" eb="19">
      <t>セッシュ</t>
    </rPh>
    <rPh sb="20" eb="21">
      <t>フク</t>
    </rPh>
    <rPh sb="29" eb="31">
      <t>ジョウキ</t>
    </rPh>
    <rPh sb="32" eb="34">
      <t>ジジツ</t>
    </rPh>
    <rPh sb="35" eb="37">
      <t>ソウイ</t>
    </rPh>
    <rPh sb="42" eb="44">
      <t>ショウメイ</t>
    </rPh>
    <phoneticPr fontId="2"/>
  </si>
  <si>
    <t>様式２</t>
    <phoneticPr fontId="2"/>
  </si>
  <si>
    <t>様式１</t>
    <phoneticPr fontId="2"/>
  </si>
  <si>
    <t>令和６年</t>
    <rPh sb="0" eb="2">
      <t>レイワ</t>
    </rPh>
    <rPh sb="3" eb="4">
      <t>ネン</t>
    </rPh>
    <phoneticPr fontId="2"/>
  </si>
  <si>
    <t>　新型コロナウイルスワクチン接種の実績報告書（第５期）</t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4">
      <t>ダイ</t>
    </rPh>
    <rPh sb="25" eb="26">
      <t>キ</t>
    </rPh>
    <phoneticPr fontId="2"/>
  </si>
  <si>
    <t>第５期</t>
    <rPh sb="0" eb="1">
      <t>ダイ</t>
    </rPh>
    <rPh sb="2" eb="3">
      <t>キ</t>
    </rPh>
    <phoneticPr fontId="2"/>
  </si>
  <si>
    <t>個別接種促進のための支援事業に係る請求書（第５期）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2">
      <t>ダイ</t>
    </rPh>
    <rPh sb="23" eb="24">
      <t>キ</t>
    </rPh>
    <phoneticPr fontId="2"/>
  </si>
  <si>
    <t>　　　　　令和６年１月１日から３月３日の期間において、別紙報告書のとおりコロナウイルスワクチンの
　　　　接種を実施したため、以下のとおり請求する。</t>
    <rPh sb="5" eb="7">
      <t>レイワ</t>
    </rPh>
    <rPh sb="8" eb="9">
      <t>ネン</t>
    </rPh>
    <phoneticPr fontId="2"/>
  </si>
  <si>
    <t>令和６年１月１日から３月３日の間で、</t>
    <rPh sb="0" eb="2">
      <t>レイワ</t>
    </rPh>
    <rPh sb="3" eb="4">
      <t>ネン</t>
    </rPh>
    <rPh sb="7" eb="8">
      <t>ニチ</t>
    </rPh>
    <rPh sb="15" eb="16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</si>
</sst>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176" formatCode="m/d"/>
    <numFmt numFmtId="177" formatCode="General&quot;回&quot;"/>
    <numFmt numFmtId="178" formatCode="General&quot;週&quot;"/>
    <numFmt numFmtId="179" formatCode="#,##0&quot;円&quot;;[Red]\-#,##0"/>
    <numFmt numFmtId="180" formatCode="#,##0&quot;回&quot;;[Red]\-#,##0"/>
    <numFmt numFmtId="181" formatCode="m/d;@"/>
    <numFmt numFmtId="182" formatCode="m&quot;月&quot;d&quot;日の週&quot;"/>
    <numFmt numFmtId="183" formatCode="#,##0&quot;回&quot;;[Red]\-#,##0&quot;回&quot;"/>
    <numFmt numFmtId="184" formatCode="\(General&quot;回&quot;\)"/>
    <numFmt numFmtId="185" formatCode="\(#,##0&quot;回&quot;\);[Red]\(\-#,##0&quot;回&quot;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8" fillId="0" borderId="6" xfId="0" applyFont="1" applyBorder="1">
      <alignment vertical="center"/>
    </xf>
    <xf numFmtId="0" fontId="22" fillId="0" borderId="0" xfId="2" applyFont="1" applyBorder="1">
      <alignment vertical="center"/>
    </xf>
    <xf numFmtId="178" fontId="8" fillId="0" borderId="0" xfId="0" applyNumberFormat="1" applyFont="1">
      <alignment vertical="center"/>
    </xf>
    <xf numFmtId="0" fontId="8" fillId="0" borderId="15" xfId="0" applyFont="1" applyBorder="1">
      <alignment vertical="center"/>
    </xf>
    <xf numFmtId="0" fontId="0" fillId="0" borderId="6" xfId="0" applyBorder="1">
      <alignment vertical="center"/>
    </xf>
    <xf numFmtId="0" fontId="25" fillId="0" borderId="0" xfId="0" applyFont="1">
      <alignment vertical="center"/>
    </xf>
    <xf numFmtId="0" fontId="20" fillId="0" borderId="6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0" fillId="0" borderId="6" xfId="0" applyNumberFormat="1" applyBorder="1">
      <alignment vertical="center"/>
    </xf>
    <xf numFmtId="181" fontId="0" fillId="0" borderId="19" xfId="0" applyNumberFormat="1" applyBorder="1">
      <alignment vertical="center"/>
    </xf>
    <xf numFmtId="181" fontId="0" fillId="0" borderId="20" xfId="0" applyNumberFormat="1" applyBorder="1">
      <alignment vertical="center"/>
    </xf>
    <xf numFmtId="177" fontId="11" fillId="0" borderId="12" xfId="1" applyNumberFormat="1" applyFont="1" applyBorder="1">
      <alignment vertical="center"/>
    </xf>
    <xf numFmtId="182" fontId="8" fillId="0" borderId="6" xfId="0" applyNumberFormat="1" applyFont="1" applyBorder="1" applyAlignment="1">
      <alignment horizontal="left" vertical="center"/>
    </xf>
    <xf numFmtId="177" fontId="11" fillId="0" borderId="13" xfId="1" applyNumberFormat="1" applyFont="1" applyBorder="1">
      <alignment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178" fontId="8" fillId="0" borderId="0" xfId="0" applyNumberFormat="1" applyFont="1">
      <alignment vertical="center"/>
    </xf>
    <xf numFmtId="177" fontId="11" fillId="0" borderId="2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76" fontId="28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left" vertical="top"/>
    </xf>
    <xf numFmtId="184" fontId="6" fillId="0" borderId="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38" fontId="11" fillId="0" borderId="1" xfId="1" applyFont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8" fillId="0" borderId="6" xfId="2" applyFont="1" applyBorder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Protection="1">
      <alignment vertical="center"/>
    </xf>
    <xf numFmtId="0" fontId="3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38" fontId="8" fillId="0" borderId="6" xfId="0" applyNumberFormat="1" applyFont="1" applyBorder="1">
      <alignment vertical="center"/>
    </xf>
    <xf numFmtId="0" fontId="21" fillId="3" borderId="6" xfId="0" applyFont="1" applyFill="1" applyBorder="1" applyAlignment="1">
      <alignment vertical="center"/>
    </xf>
    <xf numFmtId="176" fontId="34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8" fontId="5" fillId="0" borderId="2" xfId="1" applyFont="1" applyFill="1" applyBorder="1" applyAlignment="1">
      <alignment horizontal="left" vertical="center" shrinkToFit="1"/>
    </xf>
    <xf numFmtId="38" fontId="5" fillId="0" borderId="3" xfId="1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left" vertical="center" shrinkToFit="1"/>
    </xf>
    <xf numFmtId="38" fontId="5" fillId="0" borderId="29" xfId="1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5" fillId="0" borderId="5" xfId="1" applyFont="1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80" fontId="8" fillId="0" borderId="6" xfId="1" applyNumberFormat="1" applyFont="1" applyBorder="1">
      <alignment vertical="center"/>
    </xf>
    <xf numFmtId="179" fontId="8" fillId="0" borderId="8" xfId="1" applyNumberFormat="1" applyFont="1" applyBorder="1" applyAlignment="1">
      <alignment horizontal="right" vertical="center"/>
    </xf>
    <xf numFmtId="38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11" fillId="4" borderId="2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38" fontId="11" fillId="4" borderId="14" xfId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 applyProtection="1">
      <alignment vertical="center" shrinkToFit="1"/>
      <protection locked="0"/>
    </xf>
    <xf numFmtId="0" fontId="18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5" fontId="18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8" fillId="0" borderId="6" xfId="2" applyFont="1" applyFill="1" applyBorder="1" applyAlignment="1" applyProtection="1">
      <alignment vertical="center" shrinkToFit="1"/>
    </xf>
    <xf numFmtId="0" fontId="8" fillId="3" borderId="8" xfId="2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 shrinkToFit="1"/>
    </xf>
    <xf numFmtId="0" fontId="24" fillId="0" borderId="0" xfId="0" applyFont="1" applyAlignment="1" applyProtection="1">
      <alignment horizontal="right" vertical="center" shrinkToFit="1"/>
    </xf>
    <xf numFmtId="0" fontId="8" fillId="0" borderId="6" xfId="2" applyFont="1" applyBorder="1" applyAlignment="1">
      <alignment vertical="center" shrinkToFit="1"/>
    </xf>
    <xf numFmtId="183" fontId="11" fillId="0" borderId="7" xfId="1" applyNumberFormat="1" applyFont="1" applyBorder="1">
      <alignment vertical="center"/>
    </xf>
    <xf numFmtId="183" fontId="11" fillId="0" borderId="14" xfId="1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38" fontId="8" fillId="0" borderId="7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 shrinkToFit="1"/>
    </xf>
    <xf numFmtId="180" fontId="8" fillId="0" borderId="15" xfId="1" applyNumberFormat="1" applyFont="1" applyBorder="1">
      <alignment vertical="center"/>
    </xf>
    <xf numFmtId="49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1" applyNumberFormat="1" applyFont="1" applyBorder="1">
      <alignment vertical="center"/>
    </xf>
    <xf numFmtId="185" fontId="7" fillId="0" borderId="3" xfId="1" applyNumberFormat="1" applyFont="1" applyBorder="1">
      <alignment vertical="center"/>
    </xf>
    <xf numFmtId="38" fontId="21" fillId="0" borderId="30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45</xdr:row>
      <xdr:rowOff>495300</xdr:rowOff>
    </xdr:from>
    <xdr:to>
      <xdr:col>18</xdr:col>
      <xdr:colOff>209550</xdr:colOff>
      <xdr:row>47</xdr:row>
      <xdr:rowOff>133350</xdr:rowOff>
    </xdr:to>
    <xdr:sp macro="" textlink="">
      <xdr:nvSpPr>
        <xdr:cNvPr id="2" name="楕円 1"/>
        <xdr:cNvSpPr/>
      </xdr:nvSpPr>
      <xdr:spPr>
        <a:xfrm>
          <a:off x="15411450" y="25165050"/>
          <a:ext cx="857250" cy="781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B19" sqref="B19"/>
    </sheetView>
  </sheetViews>
  <sheetFormatPr defaultRowHeight="18.75"/>
  <cols>
    <col min="1" max="1" width="14.25" style="25" bestFit="1" customWidth="1"/>
    <col min="2" max="43" width="8.375" style="25" customWidth="1"/>
    <col min="44" max="16384" width="9" style="25"/>
  </cols>
  <sheetData>
    <row r="1" spans="1:43" ht="19.5" thickBot="1"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8" t="s">
        <v>6</v>
      </c>
      <c r="I1" s="26" t="s">
        <v>0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6" t="s">
        <v>0</v>
      </c>
      <c r="Q1" s="27" t="s">
        <v>1</v>
      </c>
      <c r="R1" s="27" t="s">
        <v>2</v>
      </c>
      <c r="S1" s="27" t="s">
        <v>3</v>
      </c>
      <c r="T1" s="27" t="s">
        <v>4</v>
      </c>
      <c r="U1" s="27" t="s">
        <v>5</v>
      </c>
      <c r="V1" s="27" t="s">
        <v>6</v>
      </c>
      <c r="W1" s="26" t="s">
        <v>0</v>
      </c>
      <c r="X1" s="27" t="s">
        <v>1</v>
      </c>
      <c r="Y1" s="27" t="s">
        <v>2</v>
      </c>
      <c r="Z1" s="27" t="s">
        <v>3</v>
      </c>
      <c r="AA1" s="27" t="s">
        <v>4</v>
      </c>
      <c r="AB1" s="27" t="s">
        <v>5</v>
      </c>
      <c r="AC1" s="27" t="s">
        <v>6</v>
      </c>
      <c r="AD1" s="26" t="s">
        <v>0</v>
      </c>
      <c r="AE1" s="27" t="s">
        <v>1</v>
      </c>
      <c r="AF1" s="27" t="s">
        <v>2</v>
      </c>
      <c r="AG1" s="27" t="s">
        <v>3</v>
      </c>
      <c r="AH1" s="27" t="s">
        <v>4</v>
      </c>
      <c r="AI1" s="27" t="s">
        <v>5</v>
      </c>
      <c r="AJ1" s="27" t="s">
        <v>6</v>
      </c>
      <c r="AK1" s="26" t="s">
        <v>0</v>
      </c>
      <c r="AL1" s="27" t="s">
        <v>1</v>
      </c>
      <c r="AM1" s="27" t="s">
        <v>2</v>
      </c>
      <c r="AN1" s="27" t="s">
        <v>3</v>
      </c>
      <c r="AO1" s="27" t="s">
        <v>4</v>
      </c>
      <c r="AP1" s="27" t="s">
        <v>5</v>
      </c>
      <c r="AQ1" s="27" t="s">
        <v>6</v>
      </c>
    </row>
    <row r="2" spans="1:43">
      <c r="A2" s="14" t="s">
        <v>42</v>
      </c>
      <c r="B2" s="29" t="str">
        <f>""</f>
        <v/>
      </c>
      <c r="C2" s="29" t="str">
        <f>""</f>
        <v/>
      </c>
      <c r="D2" s="29" t="str">
        <f>""</f>
        <v/>
      </c>
      <c r="E2" s="29">
        <v>44531</v>
      </c>
      <c r="F2" s="29">
        <f>E2+1</f>
        <v>44532</v>
      </c>
      <c r="G2" s="29">
        <f t="shared" ref="G2:AI2" si="0">F2+1</f>
        <v>44533</v>
      </c>
      <c r="H2" s="30">
        <f t="shared" si="0"/>
        <v>44534</v>
      </c>
      <c r="I2" s="31">
        <f t="shared" si="0"/>
        <v>44535</v>
      </c>
      <c r="J2" s="29">
        <f t="shared" si="0"/>
        <v>44536</v>
      </c>
      <c r="K2" s="29">
        <f t="shared" si="0"/>
        <v>44537</v>
      </c>
      <c r="L2" s="29">
        <f t="shared" si="0"/>
        <v>44538</v>
      </c>
      <c r="M2" s="29">
        <f t="shared" si="0"/>
        <v>44539</v>
      </c>
      <c r="N2" s="29">
        <f t="shared" si="0"/>
        <v>44540</v>
      </c>
      <c r="O2" s="29">
        <f t="shared" si="0"/>
        <v>44541</v>
      </c>
      <c r="P2" s="31">
        <f t="shared" si="0"/>
        <v>44542</v>
      </c>
      <c r="Q2" s="29">
        <f t="shared" si="0"/>
        <v>44543</v>
      </c>
      <c r="R2" s="29">
        <f t="shared" si="0"/>
        <v>44544</v>
      </c>
      <c r="S2" s="29">
        <f t="shared" si="0"/>
        <v>44545</v>
      </c>
      <c r="T2" s="29">
        <f t="shared" si="0"/>
        <v>44546</v>
      </c>
      <c r="U2" s="29">
        <f t="shared" si="0"/>
        <v>44547</v>
      </c>
      <c r="V2" s="29">
        <f t="shared" si="0"/>
        <v>44548</v>
      </c>
      <c r="W2" s="31">
        <f t="shared" si="0"/>
        <v>44549</v>
      </c>
      <c r="X2" s="29">
        <f t="shared" si="0"/>
        <v>44550</v>
      </c>
      <c r="Y2" s="29">
        <f t="shared" si="0"/>
        <v>44551</v>
      </c>
      <c r="Z2" s="29">
        <f t="shared" si="0"/>
        <v>44552</v>
      </c>
      <c r="AA2" s="29">
        <f t="shared" si="0"/>
        <v>44553</v>
      </c>
      <c r="AB2" s="29">
        <f t="shared" si="0"/>
        <v>44554</v>
      </c>
      <c r="AC2" s="29">
        <f t="shared" si="0"/>
        <v>44555</v>
      </c>
      <c r="AD2" s="31">
        <f t="shared" si="0"/>
        <v>44556</v>
      </c>
      <c r="AE2" s="29">
        <f t="shared" si="0"/>
        <v>44557</v>
      </c>
      <c r="AF2" s="29">
        <f t="shared" si="0"/>
        <v>44558</v>
      </c>
      <c r="AG2" s="29">
        <f t="shared" si="0"/>
        <v>44559</v>
      </c>
      <c r="AH2" s="29">
        <f t="shared" si="0"/>
        <v>44560</v>
      </c>
      <c r="AI2" s="29">
        <f t="shared" si="0"/>
        <v>44561</v>
      </c>
      <c r="AJ2" s="29" t="str">
        <f>""</f>
        <v/>
      </c>
      <c r="AK2" s="31" t="str">
        <f>""</f>
        <v/>
      </c>
      <c r="AL2" s="29" t="str">
        <f>""</f>
        <v/>
      </c>
      <c r="AM2" s="29" t="str">
        <f>""</f>
        <v/>
      </c>
      <c r="AN2" s="29" t="str">
        <f>""</f>
        <v/>
      </c>
      <c r="AO2" s="29" t="str">
        <f>""</f>
        <v/>
      </c>
      <c r="AP2" s="29" t="str">
        <f>""</f>
        <v/>
      </c>
      <c r="AQ2" s="29" t="str">
        <f>""</f>
        <v/>
      </c>
    </row>
    <row r="3" spans="1:43">
      <c r="A3" s="14" t="s">
        <v>33</v>
      </c>
      <c r="B3" s="29" t="str">
        <f>""</f>
        <v/>
      </c>
      <c r="C3" s="29" t="str">
        <f>""</f>
        <v/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  <c r="H3" s="30">
        <v>44562</v>
      </c>
      <c r="I3" s="31">
        <f t="shared" ref="I3:AI3" si="1">H3+1</f>
        <v>44563</v>
      </c>
      <c r="J3" s="29">
        <f t="shared" si="1"/>
        <v>44564</v>
      </c>
      <c r="K3" s="29">
        <f t="shared" si="1"/>
        <v>44565</v>
      </c>
      <c r="L3" s="29">
        <f t="shared" si="1"/>
        <v>44566</v>
      </c>
      <c r="M3" s="29">
        <f t="shared" si="1"/>
        <v>44567</v>
      </c>
      <c r="N3" s="29">
        <f t="shared" si="1"/>
        <v>44568</v>
      </c>
      <c r="O3" s="29">
        <f t="shared" si="1"/>
        <v>44569</v>
      </c>
      <c r="P3" s="31">
        <f t="shared" si="1"/>
        <v>44570</v>
      </c>
      <c r="Q3" s="29">
        <f t="shared" si="1"/>
        <v>44571</v>
      </c>
      <c r="R3" s="29">
        <f t="shared" si="1"/>
        <v>44572</v>
      </c>
      <c r="S3" s="29">
        <f t="shared" si="1"/>
        <v>44573</v>
      </c>
      <c r="T3" s="29">
        <f t="shared" si="1"/>
        <v>44574</v>
      </c>
      <c r="U3" s="29">
        <f t="shared" si="1"/>
        <v>44575</v>
      </c>
      <c r="V3" s="29">
        <f t="shared" si="1"/>
        <v>44576</v>
      </c>
      <c r="W3" s="31">
        <f t="shared" si="1"/>
        <v>44577</v>
      </c>
      <c r="X3" s="29">
        <f t="shared" si="1"/>
        <v>44578</v>
      </c>
      <c r="Y3" s="29">
        <f t="shared" si="1"/>
        <v>44579</v>
      </c>
      <c r="Z3" s="29">
        <f t="shared" si="1"/>
        <v>44580</v>
      </c>
      <c r="AA3" s="29">
        <f t="shared" si="1"/>
        <v>44581</v>
      </c>
      <c r="AB3" s="29">
        <f t="shared" si="1"/>
        <v>44582</v>
      </c>
      <c r="AC3" s="29">
        <f t="shared" si="1"/>
        <v>44583</v>
      </c>
      <c r="AD3" s="31">
        <f t="shared" si="1"/>
        <v>44584</v>
      </c>
      <c r="AE3" s="29">
        <f t="shared" si="1"/>
        <v>44585</v>
      </c>
      <c r="AF3" s="29">
        <f t="shared" si="1"/>
        <v>44586</v>
      </c>
      <c r="AG3" s="29">
        <f t="shared" si="1"/>
        <v>44587</v>
      </c>
      <c r="AH3" s="29">
        <f t="shared" si="1"/>
        <v>44588</v>
      </c>
      <c r="AI3" s="29">
        <f t="shared" si="1"/>
        <v>44589</v>
      </c>
      <c r="AJ3" s="29">
        <f t="shared" ref="AJ3:AL3" si="2">AI3+1</f>
        <v>44590</v>
      </c>
      <c r="AK3" s="31">
        <f t="shared" si="2"/>
        <v>44591</v>
      </c>
      <c r="AL3" s="29">
        <f t="shared" si="2"/>
        <v>44592</v>
      </c>
      <c r="AM3" s="29" t="str">
        <f>""</f>
        <v/>
      </c>
      <c r="AN3" s="29" t="str">
        <f>""</f>
        <v/>
      </c>
      <c r="AO3" s="29" t="str">
        <f>""</f>
        <v/>
      </c>
      <c r="AP3" s="29" t="str">
        <f>""</f>
        <v/>
      </c>
      <c r="AQ3" s="29" t="str">
        <f>""</f>
        <v/>
      </c>
    </row>
    <row r="4" spans="1:43">
      <c r="A4" s="14" t="s">
        <v>34</v>
      </c>
      <c r="B4" s="29" t="str">
        <f>""</f>
        <v/>
      </c>
      <c r="C4" s="29" t="str">
        <f>""</f>
        <v/>
      </c>
      <c r="D4" s="29">
        <v>44593</v>
      </c>
      <c r="E4" s="29">
        <v>44594</v>
      </c>
      <c r="F4" s="29">
        <v>44595</v>
      </c>
      <c r="G4" s="29">
        <v>44596</v>
      </c>
      <c r="H4" s="30">
        <v>44597</v>
      </c>
      <c r="I4" s="31">
        <f t="shared" ref="I4:AE4" si="3">H4+1</f>
        <v>44598</v>
      </c>
      <c r="J4" s="29">
        <f t="shared" si="3"/>
        <v>44599</v>
      </c>
      <c r="K4" s="29">
        <f t="shared" si="3"/>
        <v>44600</v>
      </c>
      <c r="L4" s="29">
        <f t="shared" si="3"/>
        <v>44601</v>
      </c>
      <c r="M4" s="29">
        <f t="shared" si="3"/>
        <v>44602</v>
      </c>
      <c r="N4" s="29">
        <f t="shared" si="3"/>
        <v>44603</v>
      </c>
      <c r="O4" s="29">
        <f t="shared" si="3"/>
        <v>44604</v>
      </c>
      <c r="P4" s="31">
        <f t="shared" si="3"/>
        <v>44605</v>
      </c>
      <c r="Q4" s="29">
        <f t="shared" si="3"/>
        <v>44606</v>
      </c>
      <c r="R4" s="29">
        <f t="shared" si="3"/>
        <v>44607</v>
      </c>
      <c r="S4" s="29">
        <f t="shared" si="3"/>
        <v>44608</v>
      </c>
      <c r="T4" s="29">
        <f t="shared" si="3"/>
        <v>44609</v>
      </c>
      <c r="U4" s="29">
        <f t="shared" si="3"/>
        <v>44610</v>
      </c>
      <c r="V4" s="29">
        <f t="shared" si="3"/>
        <v>44611</v>
      </c>
      <c r="W4" s="31">
        <f t="shared" si="3"/>
        <v>44612</v>
      </c>
      <c r="X4" s="29">
        <f t="shared" si="3"/>
        <v>44613</v>
      </c>
      <c r="Y4" s="29">
        <f t="shared" si="3"/>
        <v>44614</v>
      </c>
      <c r="Z4" s="29">
        <f t="shared" si="3"/>
        <v>44615</v>
      </c>
      <c r="AA4" s="29">
        <f t="shared" si="3"/>
        <v>44616</v>
      </c>
      <c r="AB4" s="29">
        <f t="shared" si="3"/>
        <v>44617</v>
      </c>
      <c r="AC4" s="29">
        <f t="shared" si="3"/>
        <v>44618</v>
      </c>
      <c r="AD4" s="31">
        <f t="shared" si="3"/>
        <v>44619</v>
      </c>
      <c r="AE4" s="29">
        <f t="shared" si="3"/>
        <v>44620</v>
      </c>
      <c r="AF4" s="29" t="str">
        <f>""</f>
        <v/>
      </c>
      <c r="AG4" s="29" t="str">
        <f>""</f>
        <v/>
      </c>
      <c r="AH4" s="29" t="str">
        <f>""</f>
        <v/>
      </c>
      <c r="AI4" s="29" t="str">
        <f>""</f>
        <v/>
      </c>
      <c r="AJ4" s="29" t="str">
        <f>""</f>
        <v/>
      </c>
      <c r="AK4" s="31" t="str">
        <f>""</f>
        <v/>
      </c>
      <c r="AL4" s="29" t="str">
        <f>""</f>
        <v/>
      </c>
      <c r="AM4" s="29" t="str">
        <f>""</f>
        <v/>
      </c>
      <c r="AN4" s="29" t="str">
        <f>""</f>
        <v/>
      </c>
      <c r="AO4" s="29" t="str">
        <f>""</f>
        <v/>
      </c>
      <c r="AP4" s="29" t="str">
        <f>""</f>
        <v/>
      </c>
      <c r="AQ4" s="29" t="str">
        <f>""</f>
        <v/>
      </c>
    </row>
    <row r="5" spans="1:43">
      <c r="A5" s="14" t="s">
        <v>35</v>
      </c>
      <c r="B5" s="29" t="str">
        <f>""</f>
        <v/>
      </c>
      <c r="C5" s="29" t="str">
        <f>""</f>
        <v/>
      </c>
      <c r="D5" s="29">
        <v>44621</v>
      </c>
      <c r="E5" s="29">
        <v>44622</v>
      </c>
      <c r="F5" s="29">
        <v>44623</v>
      </c>
      <c r="G5" s="29">
        <v>44624</v>
      </c>
      <c r="H5" s="30">
        <v>44625</v>
      </c>
      <c r="I5" s="31">
        <f t="shared" ref="I5:AH5" si="4">H5+1</f>
        <v>44626</v>
      </c>
      <c r="J5" s="29">
        <f t="shared" si="4"/>
        <v>44627</v>
      </c>
      <c r="K5" s="29">
        <f t="shared" si="4"/>
        <v>44628</v>
      </c>
      <c r="L5" s="29">
        <f t="shared" si="4"/>
        <v>44629</v>
      </c>
      <c r="M5" s="29">
        <f t="shared" si="4"/>
        <v>44630</v>
      </c>
      <c r="N5" s="29">
        <f t="shared" si="4"/>
        <v>44631</v>
      </c>
      <c r="O5" s="29">
        <f t="shared" si="4"/>
        <v>44632</v>
      </c>
      <c r="P5" s="31">
        <f t="shared" si="4"/>
        <v>44633</v>
      </c>
      <c r="Q5" s="29">
        <f t="shared" si="4"/>
        <v>44634</v>
      </c>
      <c r="R5" s="29">
        <f t="shared" si="4"/>
        <v>44635</v>
      </c>
      <c r="S5" s="29">
        <f t="shared" si="4"/>
        <v>44636</v>
      </c>
      <c r="T5" s="29">
        <f t="shared" si="4"/>
        <v>44637</v>
      </c>
      <c r="U5" s="29">
        <f t="shared" si="4"/>
        <v>44638</v>
      </c>
      <c r="V5" s="29">
        <f t="shared" si="4"/>
        <v>44639</v>
      </c>
      <c r="W5" s="31">
        <f t="shared" si="4"/>
        <v>44640</v>
      </c>
      <c r="X5" s="29">
        <f t="shared" si="4"/>
        <v>44641</v>
      </c>
      <c r="Y5" s="29">
        <f t="shared" si="4"/>
        <v>44642</v>
      </c>
      <c r="Z5" s="29">
        <f t="shared" si="4"/>
        <v>44643</v>
      </c>
      <c r="AA5" s="29">
        <f t="shared" si="4"/>
        <v>44644</v>
      </c>
      <c r="AB5" s="29">
        <f t="shared" si="4"/>
        <v>44645</v>
      </c>
      <c r="AC5" s="29">
        <f t="shared" si="4"/>
        <v>44646</v>
      </c>
      <c r="AD5" s="31">
        <f t="shared" si="4"/>
        <v>44647</v>
      </c>
      <c r="AE5" s="29">
        <f t="shared" si="4"/>
        <v>44648</v>
      </c>
      <c r="AF5" s="29">
        <f t="shared" si="4"/>
        <v>44649</v>
      </c>
      <c r="AG5" s="29">
        <f t="shared" si="4"/>
        <v>44650</v>
      </c>
      <c r="AH5" s="29">
        <f t="shared" si="4"/>
        <v>44651</v>
      </c>
      <c r="AI5" s="29" t="str">
        <f>""</f>
        <v/>
      </c>
      <c r="AJ5" s="29" t="str">
        <f>""</f>
        <v/>
      </c>
      <c r="AK5" s="31" t="str">
        <f>""</f>
        <v/>
      </c>
      <c r="AL5" s="29" t="str">
        <f>""</f>
        <v/>
      </c>
      <c r="AM5" s="29" t="str">
        <f>""</f>
        <v/>
      </c>
      <c r="AN5" s="29" t="str">
        <f>""</f>
        <v/>
      </c>
      <c r="AO5" s="29" t="str">
        <f>""</f>
        <v/>
      </c>
      <c r="AP5" s="29" t="str">
        <f>""</f>
        <v/>
      </c>
      <c r="AQ5" s="29" t="str">
        <f>""</f>
        <v/>
      </c>
    </row>
    <row r="6" spans="1:43">
      <c r="A6" s="14" t="s">
        <v>36</v>
      </c>
      <c r="B6" s="29" t="str">
        <f>""</f>
        <v/>
      </c>
      <c r="C6" s="29" t="str">
        <f>""</f>
        <v/>
      </c>
      <c r="D6" s="29" t="str">
        <f>""</f>
        <v/>
      </c>
      <c r="E6" s="29" t="str">
        <f>""</f>
        <v/>
      </c>
      <c r="F6" s="29" t="str">
        <f>""</f>
        <v/>
      </c>
      <c r="G6" s="29">
        <v>44652</v>
      </c>
      <c r="H6" s="30">
        <v>44653</v>
      </c>
      <c r="I6" s="31">
        <f t="shared" ref="I6:AJ6" si="5">H6+1</f>
        <v>44654</v>
      </c>
      <c r="J6" s="29">
        <f t="shared" si="5"/>
        <v>44655</v>
      </c>
      <c r="K6" s="29">
        <f t="shared" si="5"/>
        <v>44656</v>
      </c>
      <c r="L6" s="29">
        <f t="shared" si="5"/>
        <v>44657</v>
      </c>
      <c r="M6" s="29">
        <f t="shared" si="5"/>
        <v>44658</v>
      </c>
      <c r="N6" s="29">
        <f t="shared" si="5"/>
        <v>44659</v>
      </c>
      <c r="O6" s="29">
        <f t="shared" si="5"/>
        <v>44660</v>
      </c>
      <c r="P6" s="31">
        <f t="shared" si="5"/>
        <v>44661</v>
      </c>
      <c r="Q6" s="29">
        <f t="shared" si="5"/>
        <v>44662</v>
      </c>
      <c r="R6" s="29">
        <f t="shared" si="5"/>
        <v>44663</v>
      </c>
      <c r="S6" s="29">
        <f t="shared" si="5"/>
        <v>44664</v>
      </c>
      <c r="T6" s="29">
        <f t="shared" si="5"/>
        <v>44665</v>
      </c>
      <c r="U6" s="29">
        <f t="shared" si="5"/>
        <v>44666</v>
      </c>
      <c r="V6" s="29">
        <f t="shared" si="5"/>
        <v>44667</v>
      </c>
      <c r="W6" s="31">
        <f t="shared" si="5"/>
        <v>44668</v>
      </c>
      <c r="X6" s="29">
        <f t="shared" si="5"/>
        <v>44669</v>
      </c>
      <c r="Y6" s="29">
        <f t="shared" si="5"/>
        <v>44670</v>
      </c>
      <c r="Z6" s="29">
        <f t="shared" si="5"/>
        <v>44671</v>
      </c>
      <c r="AA6" s="29">
        <f t="shared" si="5"/>
        <v>44672</v>
      </c>
      <c r="AB6" s="29">
        <f t="shared" si="5"/>
        <v>44673</v>
      </c>
      <c r="AC6" s="29">
        <f t="shared" si="5"/>
        <v>44674</v>
      </c>
      <c r="AD6" s="31">
        <f t="shared" si="5"/>
        <v>44675</v>
      </c>
      <c r="AE6" s="29">
        <f t="shared" si="5"/>
        <v>44676</v>
      </c>
      <c r="AF6" s="29">
        <f t="shared" si="5"/>
        <v>44677</v>
      </c>
      <c r="AG6" s="29">
        <f t="shared" si="5"/>
        <v>44678</v>
      </c>
      <c r="AH6" s="29">
        <f t="shared" si="5"/>
        <v>44679</v>
      </c>
      <c r="AI6" s="29">
        <f t="shared" si="5"/>
        <v>44680</v>
      </c>
      <c r="AJ6" s="29">
        <f t="shared" si="5"/>
        <v>44681</v>
      </c>
      <c r="AK6" s="31" t="str">
        <f>""</f>
        <v/>
      </c>
      <c r="AL6" s="29" t="str">
        <f>""</f>
        <v/>
      </c>
      <c r="AM6" s="29" t="str">
        <f>""</f>
        <v/>
      </c>
      <c r="AN6" s="29" t="str">
        <f>""</f>
        <v/>
      </c>
      <c r="AO6" s="29" t="str">
        <f>""</f>
        <v/>
      </c>
      <c r="AP6" s="29" t="str">
        <f>""</f>
        <v/>
      </c>
      <c r="AQ6" s="29" t="str">
        <f>""</f>
        <v/>
      </c>
    </row>
    <row r="7" spans="1:43">
      <c r="A7" s="14" t="s">
        <v>37</v>
      </c>
      <c r="B7" s="29">
        <v>44682</v>
      </c>
      <c r="C7" s="29">
        <v>44683</v>
      </c>
      <c r="D7" s="29">
        <v>44684</v>
      </c>
      <c r="E7" s="29">
        <v>44685</v>
      </c>
      <c r="F7" s="29">
        <v>44686</v>
      </c>
      <c r="G7" s="29">
        <v>44687</v>
      </c>
      <c r="H7" s="30">
        <v>44688</v>
      </c>
      <c r="I7" s="31">
        <f t="shared" ref="I7:AF7" si="6">H7+1</f>
        <v>44689</v>
      </c>
      <c r="J7" s="29">
        <f t="shared" si="6"/>
        <v>44690</v>
      </c>
      <c r="K7" s="29">
        <f t="shared" si="6"/>
        <v>44691</v>
      </c>
      <c r="L7" s="29">
        <f t="shared" si="6"/>
        <v>44692</v>
      </c>
      <c r="M7" s="29">
        <f t="shared" si="6"/>
        <v>44693</v>
      </c>
      <c r="N7" s="29">
        <f t="shared" si="6"/>
        <v>44694</v>
      </c>
      <c r="O7" s="29">
        <f t="shared" si="6"/>
        <v>44695</v>
      </c>
      <c r="P7" s="31">
        <f t="shared" si="6"/>
        <v>44696</v>
      </c>
      <c r="Q7" s="29">
        <f t="shared" si="6"/>
        <v>44697</v>
      </c>
      <c r="R7" s="29">
        <f t="shared" si="6"/>
        <v>44698</v>
      </c>
      <c r="S7" s="29">
        <f t="shared" si="6"/>
        <v>44699</v>
      </c>
      <c r="T7" s="29">
        <f t="shared" si="6"/>
        <v>44700</v>
      </c>
      <c r="U7" s="29">
        <f t="shared" si="6"/>
        <v>44701</v>
      </c>
      <c r="V7" s="29">
        <f t="shared" si="6"/>
        <v>44702</v>
      </c>
      <c r="W7" s="31">
        <f t="shared" si="6"/>
        <v>44703</v>
      </c>
      <c r="X7" s="29">
        <f t="shared" si="6"/>
        <v>44704</v>
      </c>
      <c r="Y7" s="29">
        <f t="shared" si="6"/>
        <v>44705</v>
      </c>
      <c r="Z7" s="29">
        <f t="shared" si="6"/>
        <v>44706</v>
      </c>
      <c r="AA7" s="29">
        <f t="shared" si="6"/>
        <v>44707</v>
      </c>
      <c r="AB7" s="29">
        <f t="shared" si="6"/>
        <v>44708</v>
      </c>
      <c r="AC7" s="29">
        <f t="shared" si="6"/>
        <v>44709</v>
      </c>
      <c r="AD7" s="31">
        <f t="shared" si="6"/>
        <v>44710</v>
      </c>
      <c r="AE7" s="29">
        <f t="shared" si="6"/>
        <v>44711</v>
      </c>
      <c r="AF7" s="29">
        <f t="shared" si="6"/>
        <v>44712</v>
      </c>
      <c r="AG7" s="29" t="str">
        <f>""</f>
        <v/>
      </c>
      <c r="AH7" s="29" t="str">
        <f>""</f>
        <v/>
      </c>
      <c r="AI7" s="29" t="str">
        <f>""</f>
        <v/>
      </c>
      <c r="AJ7" s="29" t="str">
        <f>""</f>
        <v/>
      </c>
      <c r="AK7" s="31" t="str">
        <f>""</f>
        <v/>
      </c>
      <c r="AL7" s="29" t="str">
        <f>""</f>
        <v/>
      </c>
      <c r="AM7" s="29" t="str">
        <f>""</f>
        <v/>
      </c>
      <c r="AN7" s="29" t="str">
        <f>""</f>
        <v/>
      </c>
      <c r="AO7" s="29" t="str">
        <f>""</f>
        <v/>
      </c>
      <c r="AP7" s="29" t="str">
        <f>""</f>
        <v/>
      </c>
      <c r="AQ7" s="29" t="str">
        <f>""</f>
        <v/>
      </c>
    </row>
    <row r="8" spans="1:43">
      <c r="A8" s="14" t="s">
        <v>38</v>
      </c>
      <c r="B8" s="29" t="str">
        <f>""</f>
        <v/>
      </c>
      <c r="C8" s="29" t="str">
        <f>""</f>
        <v/>
      </c>
      <c r="D8" s="29" t="str">
        <f>""</f>
        <v/>
      </c>
      <c r="E8" s="29">
        <v>44713</v>
      </c>
      <c r="F8" s="29">
        <v>44714</v>
      </c>
      <c r="G8" s="29">
        <v>44715</v>
      </c>
      <c r="H8" s="30">
        <v>44716</v>
      </c>
      <c r="I8" s="31">
        <f t="shared" ref="I8:AH8" si="7">H8+1</f>
        <v>44717</v>
      </c>
      <c r="J8" s="29">
        <f t="shared" si="7"/>
        <v>44718</v>
      </c>
      <c r="K8" s="29">
        <f t="shared" si="7"/>
        <v>44719</v>
      </c>
      <c r="L8" s="29">
        <f t="shared" si="7"/>
        <v>44720</v>
      </c>
      <c r="M8" s="29">
        <f t="shared" si="7"/>
        <v>44721</v>
      </c>
      <c r="N8" s="29">
        <f t="shared" si="7"/>
        <v>44722</v>
      </c>
      <c r="O8" s="29">
        <f t="shared" si="7"/>
        <v>44723</v>
      </c>
      <c r="P8" s="31">
        <f t="shared" si="7"/>
        <v>44724</v>
      </c>
      <c r="Q8" s="29">
        <f t="shared" si="7"/>
        <v>44725</v>
      </c>
      <c r="R8" s="29">
        <f t="shared" si="7"/>
        <v>44726</v>
      </c>
      <c r="S8" s="29">
        <f t="shared" si="7"/>
        <v>44727</v>
      </c>
      <c r="T8" s="29">
        <f t="shared" si="7"/>
        <v>44728</v>
      </c>
      <c r="U8" s="29">
        <f t="shared" si="7"/>
        <v>44729</v>
      </c>
      <c r="V8" s="29">
        <f t="shared" si="7"/>
        <v>44730</v>
      </c>
      <c r="W8" s="31">
        <f t="shared" si="7"/>
        <v>44731</v>
      </c>
      <c r="X8" s="29">
        <f t="shared" si="7"/>
        <v>44732</v>
      </c>
      <c r="Y8" s="29">
        <f t="shared" si="7"/>
        <v>44733</v>
      </c>
      <c r="Z8" s="29">
        <f t="shared" si="7"/>
        <v>44734</v>
      </c>
      <c r="AA8" s="29">
        <f t="shared" si="7"/>
        <v>44735</v>
      </c>
      <c r="AB8" s="29">
        <f t="shared" si="7"/>
        <v>44736</v>
      </c>
      <c r="AC8" s="29">
        <f t="shared" si="7"/>
        <v>44737</v>
      </c>
      <c r="AD8" s="31">
        <f t="shared" si="7"/>
        <v>44738</v>
      </c>
      <c r="AE8" s="29">
        <f t="shared" si="7"/>
        <v>44739</v>
      </c>
      <c r="AF8" s="29">
        <f t="shared" si="7"/>
        <v>44740</v>
      </c>
      <c r="AG8" s="29">
        <f t="shared" si="7"/>
        <v>44741</v>
      </c>
      <c r="AH8" s="29">
        <f t="shared" si="7"/>
        <v>44742</v>
      </c>
      <c r="AI8" s="29" t="str">
        <f>""</f>
        <v/>
      </c>
      <c r="AJ8" s="29" t="str">
        <f>""</f>
        <v/>
      </c>
      <c r="AK8" s="31" t="str">
        <f>""</f>
        <v/>
      </c>
      <c r="AL8" s="29" t="str">
        <f>""</f>
        <v/>
      </c>
      <c r="AM8" s="29" t="str">
        <f>""</f>
        <v/>
      </c>
      <c r="AN8" s="29" t="str">
        <f>""</f>
        <v/>
      </c>
      <c r="AO8" s="29" t="str">
        <f>""</f>
        <v/>
      </c>
      <c r="AP8" s="29" t="str">
        <f>""</f>
        <v/>
      </c>
      <c r="AQ8" s="29" t="str">
        <f>""</f>
        <v/>
      </c>
    </row>
    <row r="9" spans="1:43">
      <c r="A9" s="14" t="s">
        <v>39</v>
      </c>
      <c r="B9" s="29" t="str">
        <f>""</f>
        <v/>
      </c>
      <c r="C9" s="29" t="str">
        <f>""</f>
        <v/>
      </c>
      <c r="D9" s="29" t="str">
        <f>""</f>
        <v/>
      </c>
      <c r="E9" s="29" t="str">
        <f>""</f>
        <v/>
      </c>
      <c r="F9" s="29" t="str">
        <f>""</f>
        <v/>
      </c>
      <c r="G9" s="29">
        <v>44743</v>
      </c>
      <c r="H9" s="30">
        <v>44744</v>
      </c>
      <c r="I9" s="31">
        <f t="shared" ref="I9:AK9" si="8">H9+1</f>
        <v>44745</v>
      </c>
      <c r="J9" s="29">
        <f t="shared" si="8"/>
        <v>44746</v>
      </c>
      <c r="K9" s="29">
        <f t="shared" si="8"/>
        <v>44747</v>
      </c>
      <c r="L9" s="29">
        <f t="shared" si="8"/>
        <v>44748</v>
      </c>
      <c r="M9" s="29">
        <f t="shared" si="8"/>
        <v>44749</v>
      </c>
      <c r="N9" s="29">
        <f t="shared" si="8"/>
        <v>44750</v>
      </c>
      <c r="O9" s="29">
        <f t="shared" si="8"/>
        <v>44751</v>
      </c>
      <c r="P9" s="31">
        <f t="shared" si="8"/>
        <v>44752</v>
      </c>
      <c r="Q9" s="29">
        <f t="shared" si="8"/>
        <v>44753</v>
      </c>
      <c r="R9" s="29">
        <f t="shared" si="8"/>
        <v>44754</v>
      </c>
      <c r="S9" s="29">
        <f t="shared" si="8"/>
        <v>44755</v>
      </c>
      <c r="T9" s="29">
        <f t="shared" si="8"/>
        <v>44756</v>
      </c>
      <c r="U9" s="29">
        <f t="shared" si="8"/>
        <v>44757</v>
      </c>
      <c r="V9" s="29">
        <f t="shared" si="8"/>
        <v>44758</v>
      </c>
      <c r="W9" s="31">
        <f t="shared" si="8"/>
        <v>44759</v>
      </c>
      <c r="X9" s="29">
        <f t="shared" si="8"/>
        <v>44760</v>
      </c>
      <c r="Y9" s="29">
        <f t="shared" si="8"/>
        <v>44761</v>
      </c>
      <c r="Z9" s="29">
        <f t="shared" si="8"/>
        <v>44762</v>
      </c>
      <c r="AA9" s="29">
        <f t="shared" si="8"/>
        <v>44763</v>
      </c>
      <c r="AB9" s="29">
        <f t="shared" si="8"/>
        <v>44764</v>
      </c>
      <c r="AC9" s="29">
        <f t="shared" si="8"/>
        <v>44765</v>
      </c>
      <c r="AD9" s="31">
        <f t="shared" si="8"/>
        <v>44766</v>
      </c>
      <c r="AE9" s="29">
        <f t="shared" si="8"/>
        <v>44767</v>
      </c>
      <c r="AF9" s="29">
        <f t="shared" si="8"/>
        <v>44768</v>
      </c>
      <c r="AG9" s="29">
        <f t="shared" si="8"/>
        <v>44769</v>
      </c>
      <c r="AH9" s="29">
        <f t="shared" si="8"/>
        <v>44770</v>
      </c>
      <c r="AI9" s="29">
        <f t="shared" si="8"/>
        <v>44771</v>
      </c>
      <c r="AJ9" s="29">
        <f t="shared" si="8"/>
        <v>44772</v>
      </c>
      <c r="AK9" s="31">
        <f t="shared" si="8"/>
        <v>44773</v>
      </c>
      <c r="AL9" s="29" t="str">
        <f>""</f>
        <v/>
      </c>
      <c r="AM9" s="29" t="str">
        <f>""</f>
        <v/>
      </c>
      <c r="AN9" s="29" t="str">
        <f>""</f>
        <v/>
      </c>
      <c r="AO9" s="29" t="str">
        <f>""</f>
        <v/>
      </c>
      <c r="AP9" s="29" t="str">
        <f>""</f>
        <v/>
      </c>
      <c r="AQ9" s="29" t="str">
        <f>""</f>
        <v/>
      </c>
    </row>
    <row r="10" spans="1:43">
      <c r="A10" s="14" t="s">
        <v>40</v>
      </c>
      <c r="B10" s="29" t="str">
        <f>""</f>
        <v/>
      </c>
      <c r="C10" s="29">
        <v>44774</v>
      </c>
      <c r="D10" s="29">
        <v>44775</v>
      </c>
      <c r="E10" s="29">
        <v>44776</v>
      </c>
      <c r="F10" s="29">
        <v>44777</v>
      </c>
      <c r="G10" s="29">
        <v>44778</v>
      </c>
      <c r="H10" s="30">
        <v>44779</v>
      </c>
      <c r="I10" s="31">
        <f t="shared" ref="I10:AG10" si="9">H10+1</f>
        <v>44780</v>
      </c>
      <c r="J10" s="29">
        <f t="shared" si="9"/>
        <v>44781</v>
      </c>
      <c r="K10" s="29">
        <f t="shared" si="9"/>
        <v>44782</v>
      </c>
      <c r="L10" s="29">
        <f t="shared" si="9"/>
        <v>44783</v>
      </c>
      <c r="M10" s="29">
        <f t="shared" si="9"/>
        <v>44784</v>
      </c>
      <c r="N10" s="29">
        <f t="shared" si="9"/>
        <v>44785</v>
      </c>
      <c r="O10" s="29">
        <f t="shared" si="9"/>
        <v>44786</v>
      </c>
      <c r="P10" s="31">
        <f t="shared" si="9"/>
        <v>44787</v>
      </c>
      <c r="Q10" s="29">
        <f t="shared" si="9"/>
        <v>44788</v>
      </c>
      <c r="R10" s="29">
        <f t="shared" si="9"/>
        <v>44789</v>
      </c>
      <c r="S10" s="29">
        <f t="shared" si="9"/>
        <v>44790</v>
      </c>
      <c r="T10" s="29">
        <f t="shared" si="9"/>
        <v>44791</v>
      </c>
      <c r="U10" s="29">
        <f t="shared" si="9"/>
        <v>44792</v>
      </c>
      <c r="V10" s="29">
        <f t="shared" si="9"/>
        <v>44793</v>
      </c>
      <c r="W10" s="31">
        <f t="shared" si="9"/>
        <v>44794</v>
      </c>
      <c r="X10" s="29">
        <f t="shared" si="9"/>
        <v>44795</v>
      </c>
      <c r="Y10" s="29">
        <f t="shared" si="9"/>
        <v>44796</v>
      </c>
      <c r="Z10" s="29">
        <f t="shared" si="9"/>
        <v>44797</v>
      </c>
      <c r="AA10" s="29">
        <f t="shared" si="9"/>
        <v>44798</v>
      </c>
      <c r="AB10" s="29">
        <f t="shared" si="9"/>
        <v>44799</v>
      </c>
      <c r="AC10" s="29">
        <f t="shared" si="9"/>
        <v>44800</v>
      </c>
      <c r="AD10" s="31">
        <f t="shared" si="9"/>
        <v>44801</v>
      </c>
      <c r="AE10" s="29">
        <f t="shared" si="9"/>
        <v>44802</v>
      </c>
      <c r="AF10" s="29">
        <f t="shared" si="9"/>
        <v>44803</v>
      </c>
      <c r="AG10" s="29">
        <f t="shared" si="9"/>
        <v>44804</v>
      </c>
      <c r="AH10" s="29" t="str">
        <f>""</f>
        <v/>
      </c>
      <c r="AI10" s="29" t="str">
        <f>""</f>
        <v/>
      </c>
      <c r="AJ10" s="29" t="str">
        <f>""</f>
        <v/>
      </c>
      <c r="AK10" s="31" t="str">
        <f>""</f>
        <v/>
      </c>
      <c r="AL10" s="29" t="str">
        <f>""</f>
        <v/>
      </c>
      <c r="AM10" s="29" t="str">
        <f>""</f>
        <v/>
      </c>
      <c r="AN10" s="29" t="str">
        <f>""</f>
        <v/>
      </c>
      <c r="AO10" s="29" t="str">
        <f>""</f>
        <v/>
      </c>
      <c r="AP10" s="29" t="str">
        <f>""</f>
        <v/>
      </c>
      <c r="AQ10" s="29" t="str">
        <f>""</f>
        <v/>
      </c>
    </row>
    <row r="11" spans="1:43">
      <c r="A11" s="14" t="s">
        <v>41</v>
      </c>
      <c r="B11" s="29" t="str">
        <f>""</f>
        <v/>
      </c>
      <c r="C11" s="29" t="str">
        <f>""</f>
        <v/>
      </c>
      <c r="D11" s="29" t="str">
        <f>""</f>
        <v/>
      </c>
      <c r="E11" s="29" t="str">
        <f>""</f>
        <v/>
      </c>
      <c r="F11" s="29">
        <v>44805</v>
      </c>
      <c r="G11" s="29">
        <v>44806</v>
      </c>
      <c r="H11" s="30">
        <v>44807</v>
      </c>
      <c r="I11" s="31">
        <f t="shared" ref="I11:AI11" si="10">H11+1</f>
        <v>44808</v>
      </c>
      <c r="J11" s="29">
        <f t="shared" si="10"/>
        <v>44809</v>
      </c>
      <c r="K11" s="29">
        <f t="shared" si="10"/>
        <v>44810</v>
      </c>
      <c r="L11" s="29">
        <f t="shared" si="10"/>
        <v>44811</v>
      </c>
      <c r="M11" s="29">
        <f t="shared" si="10"/>
        <v>44812</v>
      </c>
      <c r="N11" s="29">
        <f t="shared" si="10"/>
        <v>44813</v>
      </c>
      <c r="O11" s="29">
        <f t="shared" si="10"/>
        <v>44814</v>
      </c>
      <c r="P11" s="31">
        <f t="shared" si="10"/>
        <v>44815</v>
      </c>
      <c r="Q11" s="29">
        <f t="shared" si="10"/>
        <v>44816</v>
      </c>
      <c r="R11" s="29">
        <f t="shared" si="10"/>
        <v>44817</v>
      </c>
      <c r="S11" s="29">
        <f t="shared" si="10"/>
        <v>44818</v>
      </c>
      <c r="T11" s="29">
        <f t="shared" si="10"/>
        <v>44819</v>
      </c>
      <c r="U11" s="29">
        <f t="shared" si="10"/>
        <v>44820</v>
      </c>
      <c r="V11" s="29">
        <f t="shared" si="10"/>
        <v>44821</v>
      </c>
      <c r="W11" s="31">
        <f t="shared" si="10"/>
        <v>44822</v>
      </c>
      <c r="X11" s="29">
        <f t="shared" si="10"/>
        <v>44823</v>
      </c>
      <c r="Y11" s="29">
        <f t="shared" si="10"/>
        <v>44824</v>
      </c>
      <c r="Z11" s="29">
        <f t="shared" si="10"/>
        <v>44825</v>
      </c>
      <c r="AA11" s="29">
        <f t="shared" si="10"/>
        <v>44826</v>
      </c>
      <c r="AB11" s="29">
        <f t="shared" si="10"/>
        <v>44827</v>
      </c>
      <c r="AC11" s="29">
        <f t="shared" si="10"/>
        <v>44828</v>
      </c>
      <c r="AD11" s="31">
        <f t="shared" si="10"/>
        <v>44829</v>
      </c>
      <c r="AE11" s="29">
        <f t="shared" si="10"/>
        <v>44830</v>
      </c>
      <c r="AF11" s="29">
        <f t="shared" si="10"/>
        <v>44831</v>
      </c>
      <c r="AG11" s="29">
        <f t="shared" si="10"/>
        <v>44832</v>
      </c>
      <c r="AH11" s="29">
        <f t="shared" si="10"/>
        <v>44833</v>
      </c>
      <c r="AI11" s="29">
        <f t="shared" si="10"/>
        <v>44834</v>
      </c>
      <c r="AJ11" s="29" t="str">
        <f>""</f>
        <v/>
      </c>
      <c r="AK11" s="31" t="str">
        <f>""</f>
        <v/>
      </c>
      <c r="AL11" s="29" t="str">
        <f>""</f>
        <v/>
      </c>
      <c r="AM11" s="29" t="str">
        <f>""</f>
        <v/>
      </c>
      <c r="AN11" s="29" t="str">
        <f>""</f>
        <v/>
      </c>
      <c r="AO11" s="29" t="str">
        <f>""</f>
        <v/>
      </c>
      <c r="AP11" s="29" t="str">
        <f>""</f>
        <v/>
      </c>
      <c r="AQ11" s="29" t="str">
        <f>""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tabSelected="1" view="pageBreakPreview" topLeftCell="A25" zoomScale="50" zoomScaleNormal="50" zoomScaleSheetLayoutView="50" workbookViewId="0">
      <selection activeCell="G32" sqref="G32"/>
    </sheetView>
  </sheetViews>
  <sheetFormatPr defaultRowHeight="18.75"/>
  <cols>
    <col min="1" max="1" width="38.75" style="18" customWidth="1"/>
    <col min="2" max="8" width="11.25" style="18" customWidth="1"/>
    <col min="9" max="9" width="18.25" style="18" customWidth="1"/>
    <col min="10" max="10" width="14.125" style="18" customWidth="1"/>
    <col min="11" max="11" width="15.875" style="18" customWidth="1"/>
    <col min="12" max="17" width="5.625" style="25" customWidth="1"/>
    <col min="18" max="19" width="10.125" style="25" customWidth="1"/>
    <col min="20" max="16384" width="9" style="18"/>
  </cols>
  <sheetData>
    <row r="1" spans="1:37" s="25" customFormat="1" ht="42" customHeight="1">
      <c r="A1" s="16" t="s">
        <v>26</v>
      </c>
      <c r="B1" s="112"/>
      <c r="C1" s="112"/>
      <c r="D1" s="112"/>
      <c r="E1" s="112"/>
      <c r="F1" s="112"/>
      <c r="G1" s="112"/>
      <c r="H1" s="112"/>
      <c r="I1" s="112"/>
      <c r="N1" s="24"/>
      <c r="Q1" s="7" t="s">
        <v>57</v>
      </c>
      <c r="R1" s="7"/>
      <c r="S1" s="7"/>
      <c r="T1" s="7"/>
      <c r="U1" s="7"/>
      <c r="V1" s="7"/>
      <c r="W1" s="7"/>
    </row>
    <row r="2" spans="1:37" s="25" customFormat="1" ht="77.25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37" s="25" customFormat="1" ht="60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M3" s="5"/>
    </row>
    <row r="4" spans="1:37" s="25" customFormat="1" ht="60" customHeight="1">
      <c r="A4" s="40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</row>
    <row r="5" spans="1:37" ht="42" customHeight="1" thickBot="1">
      <c r="A5" s="40"/>
      <c r="B5" s="6"/>
      <c r="C5" s="6"/>
      <c r="D5" s="6"/>
      <c r="E5" s="6"/>
      <c r="F5" s="6"/>
      <c r="G5" s="6"/>
      <c r="H5" s="6"/>
      <c r="I5" s="117" t="s">
        <v>7</v>
      </c>
      <c r="J5" s="119" t="s">
        <v>22</v>
      </c>
      <c r="K5" s="121" t="s">
        <v>48</v>
      </c>
      <c r="L5" s="123" t="s">
        <v>8</v>
      </c>
      <c r="M5" s="124"/>
      <c r="N5" s="124"/>
      <c r="O5" s="124"/>
      <c r="P5" s="124"/>
      <c r="Q5" s="125"/>
    </row>
    <row r="6" spans="1:37" ht="42" customHeight="1">
      <c r="A6" s="77" t="s">
        <v>60</v>
      </c>
      <c r="B6" s="72" t="s">
        <v>1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0</v>
      </c>
      <c r="I6" s="118"/>
      <c r="J6" s="120"/>
      <c r="K6" s="122"/>
      <c r="L6" s="126"/>
      <c r="M6" s="127"/>
      <c r="N6" s="127"/>
      <c r="O6" s="127"/>
      <c r="P6" s="127"/>
      <c r="Q6" s="128"/>
      <c r="AC6" s="49"/>
      <c r="AD6" s="44"/>
      <c r="AE6" s="44"/>
      <c r="AF6" s="44"/>
      <c r="AG6" s="44"/>
      <c r="AH6" s="44"/>
      <c r="AI6" s="44"/>
      <c r="AJ6" s="44"/>
      <c r="AK6" s="50"/>
    </row>
    <row r="7" spans="1:37" ht="42" customHeight="1">
      <c r="A7" s="78"/>
      <c r="B7" s="71">
        <v>45292</v>
      </c>
      <c r="C7" s="71">
        <f t="shared" ref="C7:H7" si="0">B7+1</f>
        <v>45293</v>
      </c>
      <c r="D7" s="71">
        <f t="shared" si="0"/>
        <v>45294</v>
      </c>
      <c r="E7" s="71">
        <f t="shared" si="0"/>
        <v>45295</v>
      </c>
      <c r="F7" s="71">
        <f t="shared" si="0"/>
        <v>45296</v>
      </c>
      <c r="G7" s="71">
        <f t="shared" si="0"/>
        <v>45297</v>
      </c>
      <c r="H7" s="71">
        <f t="shared" si="0"/>
        <v>45298</v>
      </c>
      <c r="I7" s="97"/>
      <c r="J7" s="98"/>
      <c r="K7" s="99"/>
      <c r="L7" s="83"/>
      <c r="M7" s="84"/>
      <c r="N7" s="84"/>
      <c r="O7" s="84"/>
      <c r="P7" s="84"/>
      <c r="Q7" s="85"/>
      <c r="R7" s="1"/>
      <c r="S7" s="1"/>
      <c r="AC7" s="51"/>
      <c r="AD7" s="42">
        <f>B7</f>
        <v>45292</v>
      </c>
      <c r="AE7" s="21">
        <f t="shared" ref="AE7:AJ7" si="1">AD7+1</f>
        <v>45293</v>
      </c>
      <c r="AF7" s="21">
        <f t="shared" si="1"/>
        <v>45294</v>
      </c>
      <c r="AG7" s="21">
        <f t="shared" si="1"/>
        <v>45295</v>
      </c>
      <c r="AH7" s="21">
        <f t="shared" si="1"/>
        <v>45296</v>
      </c>
      <c r="AI7" s="21">
        <f t="shared" si="1"/>
        <v>45297</v>
      </c>
      <c r="AJ7" s="42">
        <f t="shared" si="1"/>
        <v>45298</v>
      </c>
      <c r="AK7" s="52"/>
    </row>
    <row r="8" spans="1:37" s="25" customFormat="1" ht="42" customHeight="1">
      <c r="A8" s="67" t="s">
        <v>43</v>
      </c>
      <c r="B8" s="22"/>
      <c r="C8" s="22"/>
      <c r="D8" s="22"/>
      <c r="E8" s="22"/>
      <c r="F8" s="22"/>
      <c r="G8" s="22"/>
      <c r="H8" s="22"/>
      <c r="I8" s="38"/>
      <c r="J8" s="73"/>
      <c r="L8" s="86"/>
      <c r="M8" s="87"/>
      <c r="N8" s="87"/>
      <c r="O8" s="87"/>
      <c r="P8" s="87"/>
      <c r="Q8" s="88"/>
      <c r="R8" s="1"/>
      <c r="S8" s="1"/>
      <c r="AC8" s="51"/>
      <c r="AD8" s="22" t="e">
        <f>B9+#REF!</f>
        <v>#REF!</v>
      </c>
      <c r="AE8" s="22" t="e">
        <f>C9+#REF!</f>
        <v>#REF!</v>
      </c>
      <c r="AF8" s="22" t="e">
        <f>D9+#REF!</f>
        <v>#REF!</v>
      </c>
      <c r="AG8" s="22" t="e">
        <f>E9+#REF!</f>
        <v>#REF!</v>
      </c>
      <c r="AH8" s="22" t="e">
        <f>F9+#REF!</f>
        <v>#REF!</v>
      </c>
      <c r="AI8" s="22" t="e">
        <f>G9+#REF!</f>
        <v>#REF!</v>
      </c>
      <c r="AJ8" s="22" t="e">
        <f>H9+#REF!</f>
        <v>#REF!</v>
      </c>
      <c r="AK8" s="52"/>
    </row>
    <row r="9" spans="1:37" ht="42" customHeight="1">
      <c r="A9" s="65" t="s">
        <v>28</v>
      </c>
      <c r="B9" s="22"/>
      <c r="C9" s="22"/>
      <c r="D9" s="22"/>
      <c r="E9" s="22"/>
      <c r="F9" s="22"/>
      <c r="G9" s="22"/>
      <c r="H9" s="22"/>
      <c r="I9" s="34">
        <f>SUM(B9:H9)</f>
        <v>0</v>
      </c>
      <c r="J9" s="74" t="str">
        <f>IF(I9&lt;100,"100回未満","100回以上")</f>
        <v>100回未満</v>
      </c>
      <c r="K9" s="35" t="str">
        <f>IF(COUNTIF(B8:H8,"○")&gt;0,"実施","―")</f>
        <v>―</v>
      </c>
      <c r="L9" s="89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M9" s="90"/>
      <c r="N9" s="90"/>
      <c r="O9" s="90"/>
      <c r="P9" s="90"/>
      <c r="Q9" s="91"/>
      <c r="R9" s="1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S9" s="1"/>
      <c r="AC9" s="51"/>
      <c r="AD9" s="1"/>
      <c r="AE9" s="1"/>
      <c r="AF9" s="1"/>
      <c r="AG9" s="1"/>
      <c r="AH9" s="1"/>
      <c r="AI9" s="1"/>
      <c r="AJ9" s="1"/>
      <c r="AK9" s="52"/>
    </row>
    <row r="10" spans="1:37" ht="42" customHeight="1">
      <c r="A10" s="68"/>
      <c r="B10" s="71">
        <f>H7+1</f>
        <v>45299</v>
      </c>
      <c r="C10" s="71">
        <f>B10+1</f>
        <v>45300</v>
      </c>
      <c r="D10" s="71">
        <f t="shared" ref="D10:G25" si="2">C10+1</f>
        <v>45301</v>
      </c>
      <c r="E10" s="71">
        <f t="shared" si="2"/>
        <v>45302</v>
      </c>
      <c r="F10" s="71">
        <f t="shared" si="2"/>
        <v>45303</v>
      </c>
      <c r="G10" s="71">
        <f t="shared" si="2"/>
        <v>45304</v>
      </c>
      <c r="H10" s="71">
        <f>G10+1</f>
        <v>45305</v>
      </c>
      <c r="I10" s="97"/>
      <c r="J10" s="98"/>
      <c r="K10" s="99"/>
      <c r="L10" s="83"/>
      <c r="M10" s="84"/>
      <c r="N10" s="84"/>
      <c r="O10" s="84"/>
      <c r="P10" s="84"/>
      <c r="Q10" s="85"/>
      <c r="R10" s="1"/>
      <c r="S10" s="1"/>
      <c r="AC10" s="51"/>
      <c r="AD10" s="42">
        <f>AJ7+1</f>
        <v>45299</v>
      </c>
      <c r="AE10" s="21">
        <f t="shared" ref="AE10:AJ10" si="3">AD10+1</f>
        <v>45300</v>
      </c>
      <c r="AF10" s="21">
        <f t="shared" si="3"/>
        <v>45301</v>
      </c>
      <c r="AG10" s="21">
        <f t="shared" si="3"/>
        <v>45302</v>
      </c>
      <c r="AH10" s="21">
        <f t="shared" si="3"/>
        <v>45303</v>
      </c>
      <c r="AI10" s="21">
        <f t="shared" si="3"/>
        <v>45304</v>
      </c>
      <c r="AJ10" s="43">
        <f t="shared" si="3"/>
        <v>45305</v>
      </c>
      <c r="AK10" s="52"/>
    </row>
    <row r="11" spans="1:37" s="25" customFormat="1" ht="42" customHeight="1">
      <c r="A11" s="67" t="s">
        <v>44</v>
      </c>
      <c r="B11" s="22"/>
      <c r="C11" s="22"/>
      <c r="D11" s="22"/>
      <c r="E11" s="22"/>
      <c r="F11" s="22"/>
      <c r="G11" s="22"/>
      <c r="H11" s="22"/>
      <c r="I11" s="38"/>
      <c r="J11" s="73"/>
      <c r="L11" s="86"/>
      <c r="M11" s="87"/>
      <c r="N11" s="87"/>
      <c r="O11" s="87"/>
      <c r="P11" s="87"/>
      <c r="Q11" s="88"/>
      <c r="R11" s="1"/>
      <c r="S11" s="1"/>
      <c r="AC11" s="51"/>
      <c r="AD11" s="22" t="e">
        <f>B12+#REF!</f>
        <v>#REF!</v>
      </c>
      <c r="AE11" s="22" t="e">
        <f>C12+#REF!</f>
        <v>#REF!</v>
      </c>
      <c r="AF11" s="22" t="e">
        <f>D12+#REF!</f>
        <v>#REF!</v>
      </c>
      <c r="AG11" s="22" t="e">
        <f>E12+#REF!</f>
        <v>#REF!</v>
      </c>
      <c r="AH11" s="22" t="e">
        <f>F12+#REF!</f>
        <v>#REF!</v>
      </c>
      <c r="AI11" s="22" t="e">
        <f>G12+#REF!</f>
        <v>#REF!</v>
      </c>
      <c r="AJ11" s="22" t="e">
        <f>H12+#REF!</f>
        <v>#REF!</v>
      </c>
      <c r="AK11" s="52"/>
    </row>
    <row r="12" spans="1:37" ht="42" customHeight="1">
      <c r="A12" s="65" t="s">
        <v>28</v>
      </c>
      <c r="B12" s="22"/>
      <c r="C12" s="22"/>
      <c r="D12" s="22"/>
      <c r="E12" s="22"/>
      <c r="F12" s="22"/>
      <c r="G12" s="22"/>
      <c r="H12" s="22"/>
      <c r="I12" s="34">
        <f>SUM(B12:H12)</f>
        <v>0</v>
      </c>
      <c r="J12" s="74" t="str">
        <f>IF(I12&lt;100,"100回未満","100回以上")</f>
        <v>100回未満</v>
      </c>
      <c r="K12" s="35" t="str">
        <f>IF(COUNTIF(B11:H11,"○")&gt;0,"実施","―")</f>
        <v>―</v>
      </c>
      <c r="L12" s="89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M12" s="90"/>
      <c r="N12" s="90"/>
      <c r="O12" s="90"/>
      <c r="P12" s="90"/>
      <c r="Q12" s="91"/>
      <c r="R12" s="1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S12" s="1"/>
      <c r="AC12" s="51"/>
      <c r="AD12" s="1"/>
      <c r="AE12" s="1"/>
      <c r="AF12" s="1"/>
      <c r="AG12" s="1"/>
      <c r="AH12" s="1"/>
      <c r="AI12" s="1"/>
      <c r="AJ12" s="1"/>
      <c r="AK12" s="52"/>
    </row>
    <row r="13" spans="1:37" ht="42" customHeight="1">
      <c r="A13" s="68"/>
      <c r="B13" s="71">
        <f>H10+1</f>
        <v>45306</v>
      </c>
      <c r="C13" s="71">
        <f>B13+1</f>
        <v>45307</v>
      </c>
      <c r="D13" s="71">
        <f t="shared" si="2"/>
        <v>45308</v>
      </c>
      <c r="E13" s="71">
        <f t="shared" si="2"/>
        <v>45309</v>
      </c>
      <c r="F13" s="71">
        <f t="shared" si="2"/>
        <v>45310</v>
      </c>
      <c r="G13" s="71">
        <f t="shared" si="2"/>
        <v>45311</v>
      </c>
      <c r="H13" s="71">
        <f>G13+1</f>
        <v>45312</v>
      </c>
      <c r="I13" s="97"/>
      <c r="J13" s="98"/>
      <c r="K13" s="99"/>
      <c r="L13" s="83"/>
      <c r="M13" s="84"/>
      <c r="N13" s="84"/>
      <c r="O13" s="84"/>
      <c r="P13" s="84"/>
      <c r="Q13" s="85"/>
      <c r="R13" s="1"/>
      <c r="S13" s="1"/>
      <c r="AC13" s="51"/>
      <c r="AD13" s="42">
        <f>AJ10+1</f>
        <v>45306</v>
      </c>
      <c r="AE13" s="21">
        <f t="shared" ref="AE13:AJ13" si="4">AD13+1</f>
        <v>45307</v>
      </c>
      <c r="AF13" s="21">
        <f t="shared" si="4"/>
        <v>45308</v>
      </c>
      <c r="AG13" s="21">
        <f t="shared" si="4"/>
        <v>45309</v>
      </c>
      <c r="AH13" s="42">
        <f t="shared" si="4"/>
        <v>45310</v>
      </c>
      <c r="AI13" s="21">
        <f t="shared" si="4"/>
        <v>45311</v>
      </c>
      <c r="AJ13" s="43">
        <f t="shared" si="4"/>
        <v>45312</v>
      </c>
      <c r="AK13" s="52"/>
    </row>
    <row r="14" spans="1:37" s="25" customFormat="1" ht="42" customHeight="1">
      <c r="A14" s="67" t="s">
        <v>44</v>
      </c>
      <c r="B14" s="22"/>
      <c r="C14" s="22"/>
      <c r="D14" s="22"/>
      <c r="E14" s="22"/>
      <c r="F14" s="22"/>
      <c r="G14" s="22"/>
      <c r="H14" s="22"/>
      <c r="I14" s="38"/>
      <c r="J14" s="73"/>
      <c r="L14" s="86"/>
      <c r="M14" s="87"/>
      <c r="N14" s="87"/>
      <c r="O14" s="87"/>
      <c r="P14" s="87"/>
      <c r="Q14" s="88"/>
      <c r="R14" s="1"/>
      <c r="S14" s="1"/>
      <c r="AC14" s="51"/>
      <c r="AD14" s="22" t="e">
        <f>B15+#REF!</f>
        <v>#REF!</v>
      </c>
      <c r="AE14" s="22" t="e">
        <f>C15+#REF!</f>
        <v>#REF!</v>
      </c>
      <c r="AF14" s="22" t="e">
        <f>D15+#REF!</f>
        <v>#REF!</v>
      </c>
      <c r="AG14" s="22" t="e">
        <f>E15+#REF!</f>
        <v>#REF!</v>
      </c>
      <c r="AH14" s="22" t="e">
        <f>F15+#REF!</f>
        <v>#REF!</v>
      </c>
      <c r="AI14" s="22" t="e">
        <f>G15+#REF!</f>
        <v>#REF!</v>
      </c>
      <c r="AJ14" s="22" t="e">
        <f>H15+#REF!</f>
        <v>#REF!</v>
      </c>
      <c r="AK14" s="52"/>
    </row>
    <row r="15" spans="1:37" ht="42" customHeight="1">
      <c r="A15" s="65" t="s">
        <v>28</v>
      </c>
      <c r="B15" s="22"/>
      <c r="C15" s="22"/>
      <c r="D15" s="22"/>
      <c r="E15" s="22"/>
      <c r="F15" s="22"/>
      <c r="G15" s="22"/>
      <c r="H15" s="22"/>
      <c r="I15" s="34">
        <f>SUM(B15:H15)</f>
        <v>0</v>
      </c>
      <c r="J15" s="74" t="str">
        <f>IF(I15&lt;100,"100回未満","100回以上")</f>
        <v>100回未満</v>
      </c>
      <c r="K15" s="35" t="str">
        <f>IF(COUNTIF(B14:H14,"○")&gt;0,"実施","―")</f>
        <v>―</v>
      </c>
      <c r="L15" s="89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M15" s="90"/>
      <c r="N15" s="90"/>
      <c r="O15" s="90"/>
      <c r="P15" s="90"/>
      <c r="Q15" s="91"/>
      <c r="R15" s="1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S15" s="1"/>
      <c r="AC15" s="51"/>
      <c r="AD15" s="1"/>
      <c r="AE15" s="1"/>
      <c r="AF15" s="1"/>
      <c r="AG15" s="1"/>
      <c r="AH15" s="1"/>
      <c r="AI15" s="1"/>
      <c r="AJ15" s="1"/>
      <c r="AK15" s="52"/>
    </row>
    <row r="16" spans="1:37" ht="42" customHeight="1">
      <c r="A16" s="68"/>
      <c r="B16" s="71">
        <f>H13+1</f>
        <v>45313</v>
      </c>
      <c r="C16" s="71">
        <f>B16+1</f>
        <v>45314</v>
      </c>
      <c r="D16" s="71">
        <f t="shared" si="2"/>
        <v>45315</v>
      </c>
      <c r="E16" s="71">
        <f t="shared" si="2"/>
        <v>45316</v>
      </c>
      <c r="F16" s="71">
        <f t="shared" si="2"/>
        <v>45317</v>
      </c>
      <c r="G16" s="71">
        <f t="shared" si="2"/>
        <v>45318</v>
      </c>
      <c r="H16" s="71">
        <f>G16+1</f>
        <v>45319</v>
      </c>
      <c r="I16" s="97"/>
      <c r="J16" s="98"/>
      <c r="K16" s="99"/>
      <c r="L16" s="83"/>
      <c r="M16" s="84"/>
      <c r="N16" s="84"/>
      <c r="O16" s="84"/>
      <c r="P16" s="84"/>
      <c r="Q16" s="85"/>
      <c r="R16" s="1"/>
      <c r="S16" s="1"/>
      <c r="AC16" s="51"/>
      <c r="AD16" s="42">
        <f>AJ13+1</f>
        <v>45313</v>
      </c>
      <c r="AE16" s="21">
        <f t="shared" ref="AE16:AJ16" si="5">AD16+1</f>
        <v>45314</v>
      </c>
      <c r="AF16" s="21">
        <f t="shared" si="5"/>
        <v>45315</v>
      </c>
      <c r="AG16" s="21">
        <f t="shared" si="5"/>
        <v>45316</v>
      </c>
      <c r="AH16" s="21">
        <f t="shared" si="5"/>
        <v>45317</v>
      </c>
      <c r="AI16" s="21">
        <f t="shared" si="5"/>
        <v>45318</v>
      </c>
      <c r="AJ16" s="43">
        <f t="shared" si="5"/>
        <v>45319</v>
      </c>
      <c r="AK16" s="52"/>
    </row>
    <row r="17" spans="1:37" s="25" customFormat="1" ht="42" customHeight="1">
      <c r="A17" s="67" t="s">
        <v>44</v>
      </c>
      <c r="B17" s="22"/>
      <c r="C17" s="22"/>
      <c r="D17" s="22"/>
      <c r="E17" s="22"/>
      <c r="F17" s="22"/>
      <c r="G17" s="22"/>
      <c r="H17" s="22"/>
      <c r="I17" s="38"/>
      <c r="J17" s="73"/>
      <c r="L17" s="86"/>
      <c r="M17" s="87"/>
      <c r="N17" s="87"/>
      <c r="O17" s="87"/>
      <c r="P17" s="87"/>
      <c r="Q17" s="88"/>
      <c r="R17" s="1"/>
      <c r="S17" s="1"/>
      <c r="AC17" s="51"/>
      <c r="AD17" s="22" t="e">
        <f>B18+#REF!</f>
        <v>#REF!</v>
      </c>
      <c r="AE17" s="22" t="e">
        <f>C18+#REF!</f>
        <v>#REF!</v>
      </c>
      <c r="AF17" s="22" t="e">
        <f>D18+#REF!</f>
        <v>#REF!</v>
      </c>
      <c r="AG17" s="22" t="e">
        <f>E18+#REF!</f>
        <v>#REF!</v>
      </c>
      <c r="AH17" s="22" t="e">
        <f>F18+#REF!</f>
        <v>#REF!</v>
      </c>
      <c r="AI17" s="22" t="e">
        <f>G18+#REF!</f>
        <v>#REF!</v>
      </c>
      <c r="AJ17" s="22" t="e">
        <f>H18+#REF!</f>
        <v>#REF!</v>
      </c>
      <c r="AK17" s="52"/>
    </row>
    <row r="18" spans="1:37" ht="42" customHeight="1">
      <c r="A18" s="65" t="s">
        <v>28</v>
      </c>
      <c r="B18" s="22"/>
      <c r="C18" s="22"/>
      <c r="D18" s="22"/>
      <c r="E18" s="22"/>
      <c r="F18" s="22"/>
      <c r="G18" s="22"/>
      <c r="H18" s="22"/>
      <c r="I18" s="34">
        <f>SUM(B18:H18)</f>
        <v>0</v>
      </c>
      <c r="J18" s="74" t="str">
        <f>IF(I18&lt;100,"100回未満","100回以上")</f>
        <v>100回未満</v>
      </c>
      <c r="K18" s="35" t="str">
        <f>IF(COUNTIF(B17:H17,"○")&gt;0,"実施","―")</f>
        <v>―</v>
      </c>
      <c r="L18" s="89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M18" s="90"/>
      <c r="N18" s="90"/>
      <c r="O18" s="90"/>
      <c r="P18" s="90"/>
      <c r="Q18" s="91"/>
      <c r="R18" s="1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S18" s="1"/>
      <c r="AC18" s="51"/>
      <c r="AD18" s="1"/>
      <c r="AE18" s="1"/>
      <c r="AF18" s="1"/>
      <c r="AG18" s="1"/>
      <c r="AH18" s="1"/>
      <c r="AI18" s="1"/>
      <c r="AJ18" s="1"/>
      <c r="AK18" s="52"/>
    </row>
    <row r="19" spans="1:37" ht="42" customHeight="1">
      <c r="A19" s="68"/>
      <c r="B19" s="71">
        <f>H16+1</f>
        <v>45320</v>
      </c>
      <c r="C19" s="71">
        <f>B19+1</f>
        <v>45321</v>
      </c>
      <c r="D19" s="71">
        <f t="shared" si="2"/>
        <v>45322</v>
      </c>
      <c r="E19" s="71">
        <f t="shared" si="2"/>
        <v>45323</v>
      </c>
      <c r="F19" s="71">
        <f t="shared" si="2"/>
        <v>45324</v>
      </c>
      <c r="G19" s="71">
        <f t="shared" si="2"/>
        <v>45325</v>
      </c>
      <c r="H19" s="71">
        <f>G19+1</f>
        <v>45326</v>
      </c>
      <c r="I19" s="97"/>
      <c r="J19" s="98"/>
      <c r="K19" s="99"/>
      <c r="L19" s="83"/>
      <c r="M19" s="84"/>
      <c r="N19" s="84"/>
      <c r="O19" s="84"/>
      <c r="P19" s="84"/>
      <c r="Q19" s="85"/>
      <c r="R19" s="1"/>
      <c r="S19" s="1"/>
      <c r="AC19" s="51"/>
      <c r="AD19" s="42">
        <f>AJ16+1</f>
        <v>45320</v>
      </c>
      <c r="AE19" s="21">
        <f t="shared" ref="AE19:AJ19" si="6">AD19+1</f>
        <v>45321</v>
      </c>
      <c r="AF19" s="21">
        <f t="shared" si="6"/>
        <v>45322</v>
      </c>
      <c r="AG19" s="21">
        <f t="shared" si="6"/>
        <v>45323</v>
      </c>
      <c r="AH19" s="21">
        <f t="shared" si="6"/>
        <v>45324</v>
      </c>
      <c r="AI19" s="21">
        <f t="shared" si="6"/>
        <v>45325</v>
      </c>
      <c r="AJ19" s="43">
        <f t="shared" si="6"/>
        <v>45326</v>
      </c>
      <c r="AK19" s="52"/>
    </row>
    <row r="20" spans="1:37" s="25" customFormat="1" ht="42" customHeight="1">
      <c r="A20" s="67" t="s">
        <v>44</v>
      </c>
      <c r="B20" s="22"/>
      <c r="C20" s="22"/>
      <c r="D20" s="22"/>
      <c r="E20" s="22"/>
      <c r="F20" s="22"/>
      <c r="G20" s="22"/>
      <c r="H20" s="22"/>
      <c r="I20" s="38"/>
      <c r="J20" s="73"/>
      <c r="L20" s="86"/>
      <c r="M20" s="87"/>
      <c r="N20" s="87"/>
      <c r="O20" s="87"/>
      <c r="P20" s="87"/>
      <c r="Q20" s="88"/>
      <c r="R20" s="1"/>
      <c r="S20" s="1"/>
      <c r="AC20" s="51"/>
      <c r="AD20" s="22" t="e">
        <f>B21+#REF!</f>
        <v>#REF!</v>
      </c>
      <c r="AE20" s="22" t="e">
        <f>C21+#REF!</f>
        <v>#REF!</v>
      </c>
      <c r="AF20" s="22" t="e">
        <f>D21+#REF!</f>
        <v>#REF!</v>
      </c>
      <c r="AG20" s="22" t="e">
        <f>E21+#REF!</f>
        <v>#REF!</v>
      </c>
      <c r="AH20" s="22" t="e">
        <f>F21+#REF!</f>
        <v>#REF!</v>
      </c>
      <c r="AI20" s="22" t="e">
        <f>G21+#REF!</f>
        <v>#REF!</v>
      </c>
      <c r="AJ20" s="22" t="e">
        <f>H21+#REF!</f>
        <v>#REF!</v>
      </c>
      <c r="AK20" s="52"/>
    </row>
    <row r="21" spans="1:37" ht="42" customHeight="1">
      <c r="A21" s="65" t="s">
        <v>28</v>
      </c>
      <c r="B21" s="22"/>
      <c r="C21" s="22"/>
      <c r="D21" s="22"/>
      <c r="E21" s="22"/>
      <c r="F21" s="22"/>
      <c r="G21" s="22"/>
      <c r="H21" s="22"/>
      <c r="I21" s="34">
        <f>SUM(B21:H21)</f>
        <v>0</v>
      </c>
      <c r="J21" s="74" t="str">
        <f>IF(I21&lt;100,"100回未満","100回以上")</f>
        <v>100回未満</v>
      </c>
      <c r="K21" s="35" t="str">
        <f>IF(COUNTIF(B20:H20,"○")&gt;0,"実施","―")</f>
        <v>―</v>
      </c>
      <c r="L21" s="89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M21" s="90"/>
      <c r="N21" s="90"/>
      <c r="O21" s="90"/>
      <c r="P21" s="90"/>
      <c r="Q21" s="91"/>
      <c r="R21" s="1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S21" s="1"/>
      <c r="AC21" s="51"/>
      <c r="AD21" s="1"/>
      <c r="AE21" s="1"/>
      <c r="AF21" s="1"/>
      <c r="AG21" s="1"/>
      <c r="AH21" s="1"/>
      <c r="AI21" s="1"/>
      <c r="AJ21" s="1"/>
      <c r="AK21" s="52"/>
    </row>
    <row r="22" spans="1:37" ht="42" customHeight="1">
      <c r="A22" s="68"/>
      <c r="B22" s="71">
        <f>H19+1</f>
        <v>45327</v>
      </c>
      <c r="C22" s="71">
        <f>B22+1</f>
        <v>45328</v>
      </c>
      <c r="D22" s="71">
        <f t="shared" si="2"/>
        <v>45329</v>
      </c>
      <c r="E22" s="71">
        <f t="shared" si="2"/>
        <v>45330</v>
      </c>
      <c r="F22" s="71">
        <f t="shared" si="2"/>
        <v>45331</v>
      </c>
      <c r="G22" s="71">
        <f t="shared" si="2"/>
        <v>45332</v>
      </c>
      <c r="H22" s="71">
        <f>G22+1</f>
        <v>45333</v>
      </c>
      <c r="I22" s="97"/>
      <c r="J22" s="98"/>
      <c r="K22" s="99"/>
      <c r="L22" s="83"/>
      <c r="M22" s="84"/>
      <c r="N22" s="84"/>
      <c r="O22" s="84"/>
      <c r="P22" s="84"/>
      <c r="Q22" s="85"/>
      <c r="R22" s="1"/>
      <c r="S22" s="1"/>
      <c r="AC22" s="51"/>
      <c r="AD22" s="42">
        <f>AJ19+1</f>
        <v>45327</v>
      </c>
      <c r="AE22" s="21">
        <f t="shared" ref="AE22:AJ22" si="7">AD22+1</f>
        <v>45328</v>
      </c>
      <c r="AF22" s="21">
        <f t="shared" si="7"/>
        <v>45329</v>
      </c>
      <c r="AG22" s="21">
        <f t="shared" si="7"/>
        <v>45330</v>
      </c>
      <c r="AH22" s="21">
        <f t="shared" si="7"/>
        <v>45331</v>
      </c>
      <c r="AI22" s="21">
        <f t="shared" si="7"/>
        <v>45332</v>
      </c>
      <c r="AJ22" s="43">
        <f t="shared" si="7"/>
        <v>45333</v>
      </c>
      <c r="AK22" s="52"/>
    </row>
    <row r="23" spans="1:37" s="25" customFormat="1" ht="42" customHeight="1">
      <c r="A23" s="67" t="s">
        <v>44</v>
      </c>
      <c r="B23" s="22"/>
      <c r="C23" s="22"/>
      <c r="D23" s="22"/>
      <c r="E23" s="22"/>
      <c r="F23" s="22"/>
      <c r="G23" s="22"/>
      <c r="H23" s="22"/>
      <c r="I23" s="38"/>
      <c r="J23" s="73"/>
      <c r="L23" s="86"/>
      <c r="M23" s="87"/>
      <c r="N23" s="87"/>
      <c r="O23" s="87"/>
      <c r="P23" s="87"/>
      <c r="Q23" s="88"/>
      <c r="R23" s="1"/>
      <c r="S23" s="1"/>
      <c r="AC23" s="51"/>
      <c r="AD23" s="22" t="e">
        <f>B24+#REF!</f>
        <v>#REF!</v>
      </c>
      <c r="AE23" s="22" t="e">
        <f>C24+#REF!</f>
        <v>#REF!</v>
      </c>
      <c r="AF23" s="22" t="e">
        <f>D24+#REF!</f>
        <v>#REF!</v>
      </c>
      <c r="AG23" s="22" t="e">
        <f>E24+#REF!</f>
        <v>#REF!</v>
      </c>
      <c r="AH23" s="22" t="e">
        <f>F24+#REF!</f>
        <v>#REF!</v>
      </c>
      <c r="AI23" s="22" t="e">
        <f>G24+#REF!</f>
        <v>#REF!</v>
      </c>
      <c r="AJ23" s="22" t="e">
        <f>H24+#REF!</f>
        <v>#REF!</v>
      </c>
      <c r="AK23" s="52"/>
    </row>
    <row r="24" spans="1:37" ht="42" customHeight="1">
      <c r="A24" s="65" t="s">
        <v>28</v>
      </c>
      <c r="B24" s="22"/>
      <c r="C24" s="22"/>
      <c r="D24" s="22"/>
      <c r="E24" s="22"/>
      <c r="F24" s="22"/>
      <c r="G24" s="22"/>
      <c r="H24" s="22"/>
      <c r="I24" s="34">
        <f>SUM(B24:H24)</f>
        <v>0</v>
      </c>
      <c r="J24" s="74" t="str">
        <f>IF(I24&lt;100,"100回未満","100回以上")</f>
        <v>100回未満</v>
      </c>
      <c r="K24" s="35" t="str">
        <f>IF(COUNTIF(B23:H23,"○")&gt;0,"実施","―")</f>
        <v>―</v>
      </c>
      <c r="L24" s="89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M24" s="90"/>
      <c r="N24" s="90"/>
      <c r="O24" s="90"/>
      <c r="P24" s="90"/>
      <c r="Q24" s="91"/>
      <c r="R24" s="1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S24" s="1"/>
      <c r="AC24" s="51"/>
      <c r="AD24" s="1"/>
      <c r="AE24" s="1"/>
      <c r="AF24" s="1"/>
      <c r="AG24" s="1"/>
      <c r="AH24" s="1"/>
      <c r="AI24" s="1"/>
      <c r="AJ24" s="1"/>
      <c r="AK24" s="52"/>
    </row>
    <row r="25" spans="1:37" ht="42" customHeight="1">
      <c r="A25" s="68"/>
      <c r="B25" s="71">
        <f>H22+1</f>
        <v>45334</v>
      </c>
      <c r="C25" s="71">
        <f>B25+1</f>
        <v>45335</v>
      </c>
      <c r="D25" s="71">
        <f t="shared" si="2"/>
        <v>45336</v>
      </c>
      <c r="E25" s="71">
        <f t="shared" si="2"/>
        <v>45337</v>
      </c>
      <c r="F25" s="71">
        <f t="shared" si="2"/>
        <v>45338</v>
      </c>
      <c r="G25" s="71">
        <f t="shared" si="2"/>
        <v>45339</v>
      </c>
      <c r="H25" s="71">
        <f>G25+1</f>
        <v>45340</v>
      </c>
      <c r="I25" s="97"/>
      <c r="J25" s="98"/>
      <c r="K25" s="99"/>
      <c r="L25" s="83"/>
      <c r="M25" s="84"/>
      <c r="N25" s="84"/>
      <c r="O25" s="84"/>
      <c r="P25" s="84"/>
      <c r="Q25" s="85"/>
      <c r="R25" s="1"/>
      <c r="S25" s="1"/>
      <c r="AC25" s="51"/>
      <c r="AD25" s="42">
        <f>AJ22+1</f>
        <v>45334</v>
      </c>
      <c r="AE25" s="21">
        <f t="shared" ref="AE25:AJ25" si="8">AD25+1</f>
        <v>45335</v>
      </c>
      <c r="AF25" s="42">
        <f t="shared" si="8"/>
        <v>45336</v>
      </c>
      <c r="AG25" s="21">
        <f t="shared" si="8"/>
        <v>45337</v>
      </c>
      <c r="AH25" s="21">
        <f t="shared" si="8"/>
        <v>45338</v>
      </c>
      <c r="AI25" s="21">
        <f t="shared" si="8"/>
        <v>45339</v>
      </c>
      <c r="AJ25" s="43">
        <f t="shared" si="8"/>
        <v>45340</v>
      </c>
      <c r="AK25" s="52"/>
    </row>
    <row r="26" spans="1:37" s="25" customFormat="1" ht="42" customHeight="1">
      <c r="A26" s="67" t="s">
        <v>44</v>
      </c>
      <c r="B26" s="22"/>
      <c r="C26" s="22"/>
      <c r="D26" s="22"/>
      <c r="E26" s="22"/>
      <c r="F26" s="22"/>
      <c r="G26" s="22"/>
      <c r="H26" s="22"/>
      <c r="I26" s="38"/>
      <c r="J26" s="73"/>
      <c r="L26" s="86"/>
      <c r="M26" s="87"/>
      <c r="N26" s="87"/>
      <c r="O26" s="87"/>
      <c r="P26" s="87"/>
      <c r="Q26" s="88"/>
      <c r="R26" s="1"/>
      <c r="S26" s="1"/>
      <c r="AC26" s="51"/>
      <c r="AD26" s="22" t="e">
        <f>B27+#REF!</f>
        <v>#REF!</v>
      </c>
      <c r="AE26" s="22" t="e">
        <f>C27+#REF!</f>
        <v>#REF!</v>
      </c>
      <c r="AF26" s="22" t="e">
        <f>D27+#REF!</f>
        <v>#REF!</v>
      </c>
      <c r="AG26" s="22" t="e">
        <f>E27+#REF!</f>
        <v>#REF!</v>
      </c>
      <c r="AH26" s="22" t="e">
        <f>F27+#REF!</f>
        <v>#REF!</v>
      </c>
      <c r="AI26" s="22" t="e">
        <f>G27+#REF!</f>
        <v>#REF!</v>
      </c>
      <c r="AJ26" s="22" t="e">
        <f>H27+#REF!</f>
        <v>#REF!</v>
      </c>
      <c r="AK26" s="52"/>
    </row>
    <row r="27" spans="1:37" ht="42" customHeight="1">
      <c r="A27" s="65" t="s">
        <v>28</v>
      </c>
      <c r="B27" s="22"/>
      <c r="C27" s="22"/>
      <c r="D27" s="22"/>
      <c r="E27" s="22"/>
      <c r="F27" s="22"/>
      <c r="G27" s="22"/>
      <c r="H27" s="22"/>
      <c r="I27" s="34">
        <f>SUM(B27:H27)</f>
        <v>0</v>
      </c>
      <c r="J27" s="74" t="str">
        <f>IF(I27&lt;100,"100回未満","100回以上")</f>
        <v>100回未満</v>
      </c>
      <c r="K27" s="35" t="str">
        <f>IF(COUNTIF(B26:H26,"○")&gt;0,"実施","―")</f>
        <v>―</v>
      </c>
      <c r="L27" s="89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M27" s="90"/>
      <c r="N27" s="90"/>
      <c r="O27" s="90"/>
      <c r="P27" s="90"/>
      <c r="Q27" s="91"/>
      <c r="R27" s="1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S27" s="1"/>
      <c r="AC27" s="51"/>
      <c r="AD27" s="1"/>
      <c r="AE27" s="1"/>
      <c r="AF27" s="1"/>
      <c r="AG27" s="1"/>
      <c r="AH27" s="1"/>
      <c r="AI27" s="1"/>
      <c r="AJ27" s="1"/>
      <c r="AK27" s="52"/>
    </row>
    <row r="28" spans="1:37" s="25" customFormat="1" ht="42" customHeight="1">
      <c r="A28" s="68"/>
      <c r="B28" s="71">
        <f>H25+1</f>
        <v>45341</v>
      </c>
      <c r="C28" s="71">
        <f>B28+1</f>
        <v>45342</v>
      </c>
      <c r="D28" s="71">
        <f t="shared" ref="D28" si="9">C28+1</f>
        <v>45343</v>
      </c>
      <c r="E28" s="71">
        <f t="shared" ref="E28" si="10">D28+1</f>
        <v>45344</v>
      </c>
      <c r="F28" s="71">
        <f t="shared" ref="F28" si="11">E28+1</f>
        <v>45345</v>
      </c>
      <c r="G28" s="71">
        <f t="shared" ref="G28" si="12">F28+1</f>
        <v>45346</v>
      </c>
      <c r="H28" s="71">
        <f t="shared" ref="H28" si="13">G28+1</f>
        <v>45347</v>
      </c>
      <c r="I28" s="97"/>
      <c r="J28" s="98"/>
      <c r="K28" s="99"/>
      <c r="L28" s="83"/>
      <c r="M28" s="84"/>
      <c r="N28" s="84"/>
      <c r="O28" s="84"/>
      <c r="P28" s="84"/>
      <c r="Q28" s="85"/>
      <c r="R28" s="1"/>
      <c r="S28" s="1"/>
      <c r="AC28" s="51"/>
      <c r="AD28" s="42">
        <f>AJ22+1</f>
        <v>45334</v>
      </c>
      <c r="AE28" s="21">
        <f>AD28+1</f>
        <v>45335</v>
      </c>
      <c r="AF28" s="21">
        <f>AE28+1</f>
        <v>45336</v>
      </c>
      <c r="AG28" s="21">
        <f>AF28+1</f>
        <v>45337</v>
      </c>
      <c r="AH28" s="21">
        <f>AG28+1</f>
        <v>45338</v>
      </c>
      <c r="AI28" s="21">
        <f>AH28+1</f>
        <v>45339</v>
      </c>
      <c r="AJ28" s="43"/>
      <c r="AK28" s="52"/>
    </row>
    <row r="29" spans="1:37" s="25" customFormat="1" ht="42" customHeight="1">
      <c r="A29" s="67" t="s">
        <v>44</v>
      </c>
      <c r="B29" s="22"/>
      <c r="C29" s="22"/>
      <c r="D29" s="22"/>
      <c r="E29" s="22"/>
      <c r="F29" s="22"/>
      <c r="G29" s="22"/>
      <c r="H29" s="22"/>
      <c r="I29" s="38"/>
      <c r="J29" s="73"/>
      <c r="K29" s="76"/>
      <c r="L29" s="86"/>
      <c r="M29" s="87"/>
      <c r="N29" s="87"/>
      <c r="O29" s="87"/>
      <c r="P29" s="87"/>
      <c r="Q29" s="88"/>
      <c r="R29" s="1"/>
      <c r="S29" s="1"/>
      <c r="AC29" s="51"/>
      <c r="AD29" s="22" t="e">
        <f>B30+#REF!</f>
        <v>#REF!</v>
      </c>
      <c r="AE29" s="22" t="e">
        <f>C30+#REF!</f>
        <v>#REF!</v>
      </c>
      <c r="AF29" s="22" t="e">
        <f>D30+#REF!</f>
        <v>#REF!</v>
      </c>
      <c r="AG29" s="22" t="e">
        <f>E30+#REF!</f>
        <v>#REF!</v>
      </c>
      <c r="AH29" s="22" t="e">
        <f>F30+#REF!</f>
        <v>#REF!</v>
      </c>
      <c r="AI29" s="22" t="e">
        <f>G30+#REF!</f>
        <v>#REF!</v>
      </c>
      <c r="AJ29" s="22"/>
      <c r="AK29" s="52"/>
    </row>
    <row r="30" spans="1:37" s="25" customFormat="1" ht="42" customHeight="1">
      <c r="A30" s="65" t="s">
        <v>28</v>
      </c>
      <c r="B30" s="22"/>
      <c r="C30" s="22"/>
      <c r="D30" s="22"/>
      <c r="E30" s="22"/>
      <c r="F30" s="22"/>
      <c r="G30" s="22"/>
      <c r="H30" s="22"/>
      <c r="I30" s="32">
        <f>SUM(B30:H30)</f>
        <v>0</v>
      </c>
      <c r="J30" s="75" t="str">
        <f>IF(I30&lt;100,"100回未満","100回以上")</f>
        <v>100回未満</v>
      </c>
      <c r="K30" s="36" t="str">
        <f>IF(COUNTIF(B29:H29,"○")&gt;0,"実施","―")</f>
        <v>―</v>
      </c>
      <c r="L30" s="89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M30" s="90"/>
      <c r="N30" s="90"/>
      <c r="O30" s="90"/>
      <c r="P30" s="90"/>
      <c r="Q30" s="91"/>
      <c r="R30" s="1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S30" s="1"/>
      <c r="AC30" s="51"/>
      <c r="AD30" s="1"/>
      <c r="AE30" s="1"/>
      <c r="AF30" s="1"/>
      <c r="AG30" s="1"/>
      <c r="AH30" s="1"/>
      <c r="AI30" s="1"/>
      <c r="AJ30" s="1"/>
      <c r="AK30" s="52"/>
    </row>
    <row r="31" spans="1:37" ht="42" customHeight="1">
      <c r="A31" s="68"/>
      <c r="B31" s="71">
        <f>H28+1</f>
        <v>45348</v>
      </c>
      <c r="C31" s="71">
        <f>B31+1</f>
        <v>45349</v>
      </c>
      <c r="D31" s="71">
        <f t="shared" ref="D31:E31" si="14">C31+1</f>
        <v>45350</v>
      </c>
      <c r="E31" s="71">
        <f t="shared" si="14"/>
        <v>45351</v>
      </c>
      <c r="F31" s="71">
        <f t="shared" ref="F31" si="15">E31+1</f>
        <v>45352</v>
      </c>
      <c r="G31" s="71">
        <f t="shared" ref="G31" si="16">F31+1</f>
        <v>45353</v>
      </c>
      <c r="H31" s="71">
        <f t="shared" ref="H31" si="17">G31+1</f>
        <v>45354</v>
      </c>
      <c r="I31" s="97"/>
      <c r="J31" s="98"/>
      <c r="K31" s="99"/>
      <c r="L31" s="83"/>
      <c r="M31" s="84"/>
      <c r="N31" s="84"/>
      <c r="O31" s="84"/>
      <c r="P31" s="84"/>
      <c r="Q31" s="85"/>
      <c r="R31" s="1"/>
      <c r="S31" s="1"/>
      <c r="AC31" s="51"/>
      <c r="AD31" s="42">
        <f>AJ25+1</f>
        <v>45341</v>
      </c>
      <c r="AE31" s="21">
        <f>AD31+1</f>
        <v>45342</v>
      </c>
      <c r="AF31" s="21">
        <f>AE31+1</f>
        <v>45343</v>
      </c>
      <c r="AG31" s="21">
        <f>AF31+1</f>
        <v>45344</v>
      </c>
      <c r="AH31" s="21">
        <f>AG31+1</f>
        <v>45345</v>
      </c>
      <c r="AI31" s="21">
        <f>AH31+1</f>
        <v>45346</v>
      </c>
      <c r="AJ31" s="43"/>
      <c r="AK31" s="52"/>
    </row>
    <row r="32" spans="1:37" s="25" customFormat="1" ht="42" customHeight="1">
      <c r="A32" s="67" t="s">
        <v>44</v>
      </c>
      <c r="B32" s="22"/>
      <c r="C32" s="22"/>
      <c r="D32" s="22"/>
      <c r="E32" s="22"/>
      <c r="F32" s="22"/>
      <c r="G32" s="22"/>
      <c r="H32" s="22"/>
      <c r="I32" s="38"/>
      <c r="J32" s="73"/>
      <c r="L32" s="86"/>
      <c r="M32" s="87"/>
      <c r="N32" s="87"/>
      <c r="O32" s="87"/>
      <c r="P32" s="87"/>
      <c r="Q32" s="88"/>
      <c r="R32" s="1"/>
      <c r="S32" s="1"/>
      <c r="AC32" s="51"/>
      <c r="AD32" s="22" t="e">
        <f>B33+#REF!</f>
        <v>#REF!</v>
      </c>
      <c r="AE32" s="22" t="e">
        <f>C33+#REF!</f>
        <v>#REF!</v>
      </c>
      <c r="AF32" s="22" t="e">
        <f>D33+#REF!</f>
        <v>#REF!</v>
      </c>
      <c r="AG32" s="22" t="e">
        <f>E33+#REF!</f>
        <v>#REF!</v>
      </c>
      <c r="AH32" s="22" t="e">
        <f>F33+#REF!</f>
        <v>#REF!</v>
      </c>
      <c r="AI32" s="22" t="e">
        <f>G33+#REF!</f>
        <v>#REF!</v>
      </c>
      <c r="AJ32" s="22"/>
      <c r="AK32" s="52"/>
    </row>
    <row r="33" spans="1:37" ht="42" customHeight="1">
      <c r="A33" s="65" t="s">
        <v>28</v>
      </c>
      <c r="B33" s="22"/>
      <c r="C33" s="22"/>
      <c r="D33" s="22"/>
      <c r="E33" s="22"/>
      <c r="F33" s="22"/>
      <c r="G33" s="22"/>
      <c r="H33" s="22"/>
      <c r="I33" s="32">
        <f>SUM(B33:H33)</f>
        <v>0</v>
      </c>
      <c r="J33" s="75" t="str">
        <f>IF(I33&lt;100,"100回未満","100回以上")</f>
        <v>100回未満</v>
      </c>
      <c r="K33" s="36" t="str">
        <f>IF(COUNTIF(B32:H32,"○")&gt;0,"実施","―")</f>
        <v>―</v>
      </c>
      <c r="L33" s="89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M33" s="90"/>
      <c r="N33" s="90"/>
      <c r="O33" s="90"/>
      <c r="P33" s="90"/>
      <c r="Q33" s="91"/>
      <c r="R33" s="1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S33" s="1"/>
      <c r="AC33" s="51"/>
      <c r="AD33" s="1"/>
      <c r="AE33" s="1"/>
      <c r="AF33" s="1"/>
      <c r="AG33" s="1"/>
      <c r="AH33" s="1"/>
      <c r="AI33" s="1"/>
      <c r="AJ33" s="1"/>
      <c r="AK33" s="52"/>
    </row>
    <row r="34" spans="1:37" ht="24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84"/>
      <c r="M34" s="84"/>
      <c r="N34" s="84"/>
      <c r="O34" s="84"/>
      <c r="P34" s="84"/>
      <c r="Q34" s="84"/>
      <c r="R34" s="1"/>
      <c r="S34" s="1"/>
      <c r="AC34" s="51"/>
      <c r="AD34" s="1"/>
      <c r="AE34" s="1"/>
      <c r="AF34" s="1"/>
      <c r="AG34" s="1"/>
      <c r="AH34" s="1"/>
      <c r="AI34" s="1"/>
      <c r="AJ34" s="1"/>
      <c r="AK34" s="52"/>
    </row>
    <row r="35" spans="1:37" ht="63.75" customHeight="1">
      <c r="A35" s="6"/>
      <c r="B35" s="6"/>
      <c r="D35" s="96" t="s">
        <v>32</v>
      </c>
      <c r="E35" s="96"/>
      <c r="F35" s="96"/>
      <c r="G35" s="96"/>
      <c r="H35" s="96"/>
      <c r="I35" s="115">
        <f>SUM(I9,I12,I15,I18,I21,I24,I27,I30,I33)</f>
        <v>0</v>
      </c>
      <c r="J35" s="116"/>
      <c r="K35" s="6"/>
      <c r="L35" s="87"/>
      <c r="M35" s="87"/>
      <c r="N35" s="87"/>
      <c r="O35" s="87"/>
      <c r="P35" s="87"/>
      <c r="Q35" s="87"/>
      <c r="R35" s="1"/>
      <c r="S35" s="1"/>
      <c r="AC35" s="51"/>
      <c r="AD35" s="1"/>
      <c r="AE35" s="1"/>
      <c r="AF35" s="1"/>
      <c r="AG35" s="1"/>
      <c r="AH35" s="1"/>
      <c r="AI35" s="1"/>
      <c r="AJ35" s="1"/>
      <c r="AK35" s="52"/>
    </row>
    <row r="36" spans="1:37" ht="13.5" customHeight="1">
      <c r="A36" s="6"/>
      <c r="B36" s="6"/>
      <c r="J36" s="6"/>
      <c r="K36" s="6"/>
      <c r="L36" s="107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M36" s="107"/>
      <c r="N36" s="107"/>
      <c r="O36" s="107"/>
      <c r="P36" s="107"/>
      <c r="Q36" s="107"/>
      <c r="R36" s="1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S36" s="1"/>
      <c r="W36" s="1"/>
      <c r="X36" s="1"/>
      <c r="Y36" s="1"/>
      <c r="Z36" s="1"/>
      <c r="AA36" s="1"/>
      <c r="AB36" s="1"/>
      <c r="AC36" s="51"/>
      <c r="AD36" s="1"/>
      <c r="AE36" s="1"/>
      <c r="AF36" s="1"/>
      <c r="AG36" s="1"/>
      <c r="AH36" s="1"/>
      <c r="AI36" s="1"/>
      <c r="AJ36" s="1"/>
      <c r="AK36" s="52"/>
    </row>
    <row r="37" spans="1:37" s="25" customFormat="1" ht="83.25" customHeight="1">
      <c r="A37" s="3"/>
      <c r="B37" s="82" t="s">
        <v>55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W37" s="1"/>
      <c r="X37" s="1"/>
      <c r="Y37" s="59"/>
      <c r="Z37" s="59"/>
      <c r="AA37" s="59"/>
      <c r="AB37" s="59"/>
      <c r="AC37" s="64"/>
      <c r="AD37" s="59"/>
      <c r="AE37" s="59"/>
      <c r="AF37" s="1"/>
      <c r="AG37" s="1"/>
      <c r="AH37" s="1"/>
      <c r="AI37" s="1"/>
      <c r="AJ37" s="1"/>
      <c r="AK37" s="52"/>
    </row>
    <row r="38" spans="1:37" s="25" customFormat="1" ht="25.5">
      <c r="A38" s="3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57"/>
      <c r="P38" s="57"/>
      <c r="Q38" s="57"/>
      <c r="W38" s="1"/>
      <c r="X38" s="1"/>
      <c r="Y38" s="59"/>
      <c r="Z38" s="59"/>
      <c r="AA38" s="59"/>
      <c r="AB38" s="59"/>
      <c r="AC38" s="64"/>
      <c r="AD38" s="59"/>
      <c r="AE38" s="59"/>
      <c r="AF38" s="1"/>
      <c r="AG38" s="1"/>
      <c r="AH38" s="1"/>
      <c r="AI38" s="1"/>
      <c r="AJ38" s="1"/>
      <c r="AK38" s="52"/>
    </row>
    <row r="39" spans="1:37" s="25" customFormat="1" ht="57.75">
      <c r="A39" s="3"/>
      <c r="B39" s="113">
        <f>B1</f>
        <v>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60"/>
      <c r="W39" s="1"/>
      <c r="X39" s="1"/>
      <c r="Y39" s="59"/>
      <c r="Z39" s="59"/>
      <c r="AA39" s="59"/>
      <c r="AB39" s="59"/>
      <c r="AC39" s="64"/>
      <c r="AD39" s="59"/>
      <c r="AE39" s="59"/>
      <c r="AF39" s="1"/>
      <c r="AG39" s="1"/>
      <c r="AH39" s="1"/>
      <c r="AI39" s="1"/>
      <c r="AJ39" s="1"/>
      <c r="AK39" s="52"/>
    </row>
    <row r="40" spans="1:37" s="25" customFormat="1" ht="35.25">
      <c r="A40" s="9"/>
      <c r="B40" s="9"/>
      <c r="C40" s="9"/>
      <c r="D40" s="9"/>
      <c r="E40" s="9"/>
      <c r="F40" s="9"/>
      <c r="G40" s="9"/>
      <c r="H40" s="9"/>
      <c r="I40" s="15"/>
      <c r="J40" s="15"/>
      <c r="K40" s="9"/>
      <c r="L40" s="9"/>
      <c r="M40" s="9"/>
      <c r="N40" s="9"/>
      <c r="Q40" s="61" t="s">
        <v>56</v>
      </c>
      <c r="R40" s="61"/>
      <c r="W40" s="1"/>
      <c r="X40" s="1"/>
      <c r="Y40" s="59"/>
      <c r="Z40" s="59"/>
      <c r="AA40" s="59"/>
      <c r="AB40" s="59"/>
      <c r="AC40" s="64"/>
      <c r="AD40" s="59"/>
      <c r="AE40" s="59"/>
      <c r="AF40" s="1"/>
      <c r="AG40" s="1"/>
      <c r="AH40" s="1"/>
      <c r="AI40" s="1"/>
      <c r="AJ40" s="1"/>
      <c r="AK40" s="52"/>
    </row>
    <row r="41" spans="1:37" s="25" customFormat="1" ht="22.5" customHeight="1">
      <c r="A41" s="9"/>
      <c r="B41" s="9"/>
      <c r="C41" s="9"/>
      <c r="D41" s="9"/>
      <c r="E41" s="9"/>
      <c r="F41" s="9"/>
      <c r="G41" s="9"/>
      <c r="H41" s="9"/>
      <c r="I41" s="15"/>
      <c r="J41" s="15"/>
      <c r="K41" s="9"/>
      <c r="L41" s="9"/>
      <c r="M41" s="9"/>
      <c r="N41" s="9"/>
      <c r="R41" s="61"/>
      <c r="W41" s="1"/>
      <c r="X41" s="1"/>
      <c r="Y41" s="59"/>
      <c r="Z41" s="59"/>
      <c r="AA41" s="59"/>
      <c r="AB41" s="59"/>
      <c r="AC41" s="64"/>
      <c r="AD41" s="59"/>
      <c r="AE41" s="59"/>
      <c r="AF41" s="1"/>
      <c r="AG41" s="1"/>
      <c r="AH41" s="1"/>
      <c r="AI41" s="1"/>
      <c r="AJ41" s="1"/>
      <c r="AK41" s="52"/>
    </row>
    <row r="42" spans="1:37" s="25" customFormat="1" ht="46.5" customHeight="1">
      <c r="A42" s="9"/>
      <c r="B42" s="9"/>
      <c r="C42" s="9"/>
      <c r="D42" s="9"/>
      <c r="E42" s="9"/>
      <c r="F42" s="9"/>
      <c r="G42" s="9"/>
      <c r="H42" s="9"/>
      <c r="I42" s="15"/>
      <c r="J42" s="9"/>
      <c r="K42" s="66" t="s">
        <v>58</v>
      </c>
      <c r="L42" s="66"/>
      <c r="M42" s="66"/>
      <c r="N42" s="56" t="s">
        <v>50</v>
      </c>
      <c r="O42" s="56"/>
      <c r="P42" s="70"/>
      <c r="Q42" s="70" t="s">
        <v>51</v>
      </c>
      <c r="R42"/>
      <c r="W42" s="1"/>
      <c r="X42" s="1"/>
      <c r="Y42" s="59"/>
      <c r="Z42" s="59"/>
      <c r="AA42" s="59"/>
      <c r="AB42" s="59"/>
      <c r="AC42" s="64"/>
      <c r="AD42" s="59"/>
      <c r="AE42" s="59"/>
      <c r="AF42" s="1"/>
      <c r="AG42" s="1"/>
      <c r="AH42" s="1"/>
      <c r="AI42" s="1"/>
      <c r="AJ42" s="1"/>
      <c r="AK42" s="52"/>
    </row>
    <row r="43" spans="1:37" s="25" customFormat="1" ht="66.75" customHeight="1">
      <c r="A43" s="11" t="s">
        <v>53</v>
      </c>
      <c r="B43" s="46"/>
      <c r="C43" s="46"/>
      <c r="D43" s="46"/>
      <c r="E43" s="46"/>
      <c r="F43" s="46"/>
      <c r="G43" s="46"/>
      <c r="H43" s="46"/>
      <c r="I43" s="15"/>
      <c r="J43" s="9"/>
      <c r="K43" s="46"/>
      <c r="L43" s="46"/>
      <c r="M43" s="46"/>
      <c r="N43" s="46"/>
      <c r="O43" s="46"/>
      <c r="P43" s="46"/>
      <c r="Q43" s="46"/>
      <c r="W43" s="1"/>
      <c r="X43" s="1"/>
      <c r="Y43" s="59"/>
      <c r="Z43" s="59"/>
      <c r="AA43" s="59"/>
      <c r="AB43" s="59"/>
      <c r="AC43" s="64"/>
      <c r="AD43" s="59"/>
      <c r="AE43" s="59"/>
      <c r="AF43" s="1"/>
      <c r="AG43" s="1"/>
      <c r="AH43" s="1"/>
      <c r="AI43" s="1"/>
      <c r="AJ43" s="1"/>
      <c r="AK43" s="52"/>
    </row>
    <row r="44" spans="1:37" s="25" customFormat="1" ht="31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W44" s="1"/>
      <c r="X44" s="1"/>
      <c r="Y44" s="59"/>
      <c r="Z44" s="59"/>
      <c r="AA44" s="59"/>
      <c r="AB44" s="59"/>
      <c r="AC44" s="64"/>
      <c r="AD44" s="59"/>
      <c r="AE44" s="59"/>
      <c r="AF44" s="1"/>
      <c r="AG44" s="1"/>
      <c r="AH44" s="1"/>
      <c r="AI44" s="1"/>
      <c r="AJ44" s="1"/>
      <c r="AK44" s="52"/>
    </row>
    <row r="45" spans="1:37" s="25" customFormat="1" ht="45" customHeight="1">
      <c r="A45" s="46"/>
      <c r="B45" s="46"/>
      <c r="C45" s="46"/>
      <c r="D45" s="46"/>
      <c r="E45" s="46"/>
      <c r="F45" s="46"/>
      <c r="G45" s="46"/>
      <c r="H45" s="114" t="s">
        <v>27</v>
      </c>
      <c r="I45" s="114"/>
      <c r="J45" s="105">
        <f>B1</f>
        <v>0</v>
      </c>
      <c r="K45" s="105"/>
      <c r="L45" s="105"/>
      <c r="M45" s="105"/>
      <c r="N45" s="105"/>
      <c r="O45" s="105"/>
      <c r="P45" s="105"/>
      <c r="Q45" s="105"/>
      <c r="R45"/>
      <c r="W45" s="1"/>
      <c r="X45" s="1"/>
      <c r="Y45" s="59"/>
      <c r="Z45" s="59"/>
      <c r="AA45" s="59"/>
      <c r="AB45" s="59"/>
      <c r="AC45" s="64"/>
      <c r="AD45" s="59"/>
      <c r="AE45" s="59"/>
      <c r="AF45" s="1"/>
      <c r="AG45" s="1"/>
      <c r="AH45" s="1"/>
      <c r="AI45" s="1"/>
      <c r="AJ45" s="1"/>
      <c r="AK45" s="52"/>
    </row>
    <row r="46" spans="1:37" s="25" customFormat="1" ht="45" customHeight="1">
      <c r="A46" s="46"/>
      <c r="B46" s="46"/>
      <c r="C46" s="46"/>
      <c r="D46" s="46"/>
      <c r="E46" s="46"/>
      <c r="F46" s="46"/>
      <c r="G46" s="46"/>
      <c r="H46" s="129" t="s">
        <v>52</v>
      </c>
      <c r="I46" s="129"/>
      <c r="J46" s="106"/>
      <c r="K46" s="106"/>
      <c r="L46" s="106"/>
      <c r="M46" s="106"/>
      <c r="N46" s="106"/>
      <c r="O46" s="106"/>
      <c r="P46" s="106"/>
      <c r="Q46" s="106"/>
      <c r="R46"/>
      <c r="W46" s="1"/>
      <c r="X46" s="1"/>
      <c r="Y46" s="59"/>
      <c r="Z46" s="59"/>
      <c r="AA46" s="59"/>
      <c r="AB46" s="59"/>
      <c r="AC46" s="64"/>
      <c r="AD46" s="59"/>
      <c r="AE46" s="59"/>
      <c r="AF46" s="1"/>
      <c r="AG46" s="1"/>
      <c r="AH46" s="1"/>
      <c r="AI46" s="1"/>
      <c r="AJ46" s="1"/>
      <c r="AK46" s="52"/>
    </row>
    <row r="47" spans="1:37" s="25" customFormat="1" ht="45" customHeight="1">
      <c r="A47" s="46"/>
      <c r="B47" s="46"/>
      <c r="C47" s="46"/>
      <c r="D47" s="46"/>
      <c r="E47" s="46"/>
      <c r="F47" s="46"/>
      <c r="G47" s="46"/>
      <c r="H47" s="58" t="s">
        <v>10</v>
      </c>
      <c r="I47" s="14"/>
      <c r="J47" s="106"/>
      <c r="K47" s="106"/>
      <c r="L47" s="106"/>
      <c r="M47" s="106"/>
      <c r="N47" s="106"/>
      <c r="O47" s="106"/>
      <c r="P47" s="106"/>
      <c r="Q47" s="106"/>
      <c r="R47"/>
      <c r="W47" s="1"/>
      <c r="X47" s="1"/>
      <c r="Y47" s="59"/>
      <c r="Z47" s="59"/>
      <c r="AA47" s="59"/>
      <c r="AB47" s="59"/>
      <c r="AC47" s="64"/>
      <c r="AD47" s="59"/>
      <c r="AE47" s="59"/>
      <c r="AF47" s="1"/>
      <c r="AG47" s="1"/>
      <c r="AH47" s="1"/>
      <c r="AI47" s="1"/>
      <c r="AJ47" s="1"/>
      <c r="AK47" s="52"/>
    </row>
    <row r="48" spans="1:37" s="25" customFormat="1" ht="45" customHeight="1">
      <c r="A48" s="46"/>
      <c r="B48" s="46"/>
      <c r="C48" s="46"/>
      <c r="D48" s="46"/>
      <c r="E48" s="46"/>
      <c r="F48" s="46"/>
      <c r="G48" s="46"/>
      <c r="H48" s="58" t="s">
        <v>11</v>
      </c>
      <c r="I48" s="14"/>
      <c r="J48" s="100"/>
      <c r="K48" s="100"/>
      <c r="L48" s="100"/>
      <c r="M48" s="100"/>
      <c r="N48" s="100"/>
      <c r="O48" s="100"/>
      <c r="P48" s="100"/>
      <c r="Q48" s="100"/>
      <c r="R48"/>
      <c r="W48" s="1"/>
      <c r="X48" s="1"/>
      <c r="Y48" s="59"/>
      <c r="Z48" s="59"/>
      <c r="AA48" s="59"/>
      <c r="AB48" s="59"/>
      <c r="AC48" s="64"/>
      <c r="AD48" s="59"/>
      <c r="AE48" s="59"/>
      <c r="AF48" s="1"/>
      <c r="AG48" s="1"/>
      <c r="AH48" s="1"/>
      <c r="AI48" s="1"/>
      <c r="AJ48" s="1"/>
      <c r="AK48" s="52"/>
    </row>
    <row r="49" spans="1:37" s="25" customFormat="1" ht="4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/>
      <c r="W49" s="1"/>
      <c r="X49" s="1"/>
      <c r="Y49" s="59"/>
      <c r="Z49" s="59"/>
      <c r="AA49" s="59"/>
      <c r="AB49" s="59"/>
      <c r="AC49" s="64"/>
      <c r="AD49" s="59"/>
      <c r="AE49" s="59"/>
      <c r="AF49" s="1"/>
      <c r="AG49" s="1"/>
      <c r="AH49" s="1"/>
      <c r="AI49" s="1"/>
      <c r="AJ49" s="1"/>
      <c r="AK49" s="52"/>
    </row>
    <row r="50" spans="1:37" s="25" customFormat="1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W50" s="1"/>
      <c r="X50" s="1"/>
      <c r="Y50" s="59"/>
      <c r="Z50" s="59"/>
      <c r="AA50" s="59"/>
      <c r="AB50" s="59"/>
      <c r="AC50" s="64"/>
      <c r="AD50" s="59"/>
      <c r="AE50" s="59"/>
      <c r="AF50" s="1"/>
      <c r="AG50" s="1"/>
      <c r="AH50" s="1"/>
      <c r="AI50" s="1"/>
      <c r="AJ50" s="1"/>
      <c r="AK50" s="52"/>
    </row>
    <row r="51" spans="1:37" s="25" customFormat="1" ht="56.25" customHeight="1">
      <c r="A51" s="101" t="s">
        <v>61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W51" s="1"/>
      <c r="X51" s="1"/>
      <c r="Y51" s="59"/>
      <c r="Z51" s="59"/>
      <c r="AA51" s="59"/>
      <c r="AB51" s="59"/>
      <c r="AC51" s="64"/>
      <c r="AD51" s="59"/>
      <c r="AE51" s="59"/>
      <c r="AF51" s="1"/>
      <c r="AG51" s="1"/>
      <c r="AH51" s="1"/>
      <c r="AI51" s="1"/>
      <c r="AJ51" s="1"/>
      <c r="AK51" s="52"/>
    </row>
    <row r="52" spans="1:37" s="25" customFormat="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W52" s="1"/>
      <c r="X52" s="1"/>
      <c r="Y52" s="59"/>
      <c r="Z52" s="59"/>
      <c r="AA52" s="59"/>
      <c r="AB52" s="59"/>
      <c r="AC52" s="64"/>
      <c r="AD52" s="59"/>
      <c r="AE52" s="59"/>
      <c r="AF52" s="1"/>
      <c r="AG52" s="1"/>
      <c r="AH52" s="1"/>
      <c r="AI52" s="1"/>
      <c r="AJ52" s="1"/>
      <c r="AK52" s="52"/>
    </row>
    <row r="53" spans="1:37" s="25" customFormat="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W53" s="1"/>
      <c r="X53" s="1"/>
      <c r="Y53" s="59"/>
      <c r="Z53" s="59"/>
      <c r="AA53" s="59"/>
      <c r="AB53" s="59"/>
      <c r="AC53" s="64"/>
      <c r="AD53" s="59"/>
      <c r="AE53" s="59"/>
      <c r="AF53" s="1"/>
      <c r="AG53" s="1"/>
      <c r="AH53" s="1"/>
      <c r="AI53" s="1"/>
      <c r="AJ53" s="1"/>
      <c r="AK53" s="52"/>
    </row>
    <row r="54" spans="1:37" s="25" customFormat="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W54" s="1"/>
      <c r="X54" s="1"/>
      <c r="Y54" s="59"/>
      <c r="Z54" s="59"/>
      <c r="AA54" s="59"/>
      <c r="AB54" s="59"/>
      <c r="AC54" s="64"/>
      <c r="AD54" s="59"/>
      <c r="AE54" s="59"/>
      <c r="AF54" s="1"/>
      <c r="AG54" s="1"/>
      <c r="AH54" s="1"/>
      <c r="AI54" s="1"/>
      <c r="AJ54" s="1"/>
      <c r="AK54" s="52"/>
    </row>
    <row r="55" spans="1:37" s="25" customFormat="1" ht="75" customHeight="1">
      <c r="A55" s="102" t="s">
        <v>62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W55" s="1"/>
      <c r="X55" s="1"/>
      <c r="Y55" s="59"/>
      <c r="Z55" s="59"/>
      <c r="AA55" s="59"/>
      <c r="AB55" s="59"/>
      <c r="AC55" s="64"/>
      <c r="AD55" s="59"/>
      <c r="AE55" s="59"/>
      <c r="AF55" s="1"/>
      <c r="AG55" s="1"/>
      <c r="AH55" s="1"/>
      <c r="AI55" s="1"/>
      <c r="AJ55" s="1"/>
      <c r="AK55" s="52"/>
    </row>
    <row r="56" spans="1:37" ht="72" customHeight="1">
      <c r="B56" s="104" t="s">
        <v>12</v>
      </c>
      <c r="C56" s="104"/>
      <c r="D56" s="104"/>
      <c r="E56" s="103">
        <f>SUM(E75)</f>
        <v>0</v>
      </c>
      <c r="F56" s="103"/>
      <c r="G56" s="103"/>
      <c r="H56" s="103"/>
      <c r="I56" s="103"/>
      <c r="J56" s="103"/>
      <c r="K56" s="1"/>
      <c r="T56" s="1"/>
      <c r="U56" s="1"/>
      <c r="V56" s="1"/>
      <c r="W56" s="1"/>
      <c r="X56" s="1"/>
      <c r="Y56" s="1"/>
      <c r="Z56" s="1"/>
      <c r="AA56" s="1"/>
      <c r="AB56" s="1"/>
      <c r="AC56" s="51"/>
      <c r="AD56" s="1"/>
      <c r="AE56" s="1"/>
      <c r="AF56" s="1"/>
      <c r="AG56" s="1"/>
      <c r="AH56" s="1"/>
      <c r="AI56" s="1"/>
      <c r="AJ56" s="1"/>
      <c r="AK56" s="52"/>
    </row>
    <row r="57" spans="1:37" ht="23.25" customHeight="1">
      <c r="T57" s="1"/>
      <c r="U57" s="1"/>
      <c r="V57" s="1"/>
      <c r="W57" s="1"/>
      <c r="X57" s="1"/>
      <c r="Y57" s="1"/>
      <c r="Z57" s="1"/>
      <c r="AA57" s="1"/>
      <c r="AB57" s="1"/>
      <c r="AC57" s="51"/>
      <c r="AD57" s="1"/>
      <c r="AE57" s="1"/>
      <c r="AF57" s="1"/>
      <c r="AG57" s="1"/>
      <c r="AH57" s="1"/>
      <c r="AI57" s="1"/>
      <c r="AJ57" s="1"/>
      <c r="AK57" s="52"/>
    </row>
    <row r="58" spans="1:37" ht="35.25">
      <c r="A58" s="9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T58" s="1"/>
      <c r="U58" s="1"/>
      <c r="V58" s="1"/>
      <c r="W58" s="1"/>
      <c r="X58" s="1"/>
      <c r="Y58" s="1"/>
      <c r="Z58" s="1"/>
      <c r="AA58" s="1"/>
      <c r="AB58" s="1"/>
      <c r="AC58" s="51"/>
      <c r="AD58" s="1"/>
      <c r="AE58" s="1"/>
      <c r="AF58" s="1"/>
      <c r="AG58" s="1"/>
      <c r="AH58" s="1"/>
      <c r="AI58" s="1"/>
      <c r="AJ58" s="1"/>
      <c r="AK58" s="52"/>
    </row>
    <row r="59" spans="1:37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T59" s="1"/>
      <c r="U59" s="1"/>
      <c r="V59" s="1"/>
      <c r="W59" s="1"/>
      <c r="X59" s="1"/>
      <c r="Y59" s="1"/>
      <c r="Z59" s="1"/>
      <c r="AA59" s="1"/>
      <c r="AB59" s="1"/>
      <c r="AC59" s="51"/>
      <c r="AD59" s="1"/>
      <c r="AE59" s="1"/>
      <c r="AF59" s="1"/>
      <c r="AG59" s="1"/>
      <c r="AH59" s="1"/>
      <c r="AI59" s="1"/>
      <c r="AJ59" s="1"/>
      <c r="AK59" s="52"/>
    </row>
    <row r="60" spans="1:37" ht="35.25">
      <c r="A60" s="46" t="s">
        <v>63</v>
      </c>
      <c r="B60" s="17"/>
      <c r="C60" s="17"/>
      <c r="D60" s="17"/>
      <c r="E60" s="9"/>
      <c r="F60" s="9"/>
      <c r="G60" s="9"/>
      <c r="H60" s="9"/>
      <c r="I60" s="9"/>
      <c r="J60" s="9"/>
      <c r="K60" s="9"/>
      <c r="T60" s="1"/>
      <c r="U60" s="1"/>
      <c r="V60" s="1"/>
      <c r="W60" s="1"/>
      <c r="X60" s="1"/>
      <c r="Y60" s="1"/>
      <c r="Z60" s="1"/>
      <c r="AA60" s="1"/>
      <c r="AB60" s="1"/>
      <c r="AC60" s="51"/>
      <c r="AD60" s="1"/>
      <c r="AE60" s="1"/>
      <c r="AF60" s="1"/>
      <c r="AG60" s="1"/>
      <c r="AH60" s="1"/>
      <c r="AI60" s="1"/>
      <c r="AJ60" s="1"/>
      <c r="AK60" s="52"/>
    </row>
    <row r="61" spans="1:37" ht="38.25">
      <c r="A61" s="39" t="s">
        <v>47</v>
      </c>
      <c r="B61" s="17"/>
      <c r="C61" s="17"/>
      <c r="D61" s="17"/>
      <c r="E61" s="9"/>
      <c r="F61" s="12">
        <f>COUNTIFS(J7:J33,"100回以上",K7:K33,"実施")</f>
        <v>0</v>
      </c>
      <c r="G61" s="17" t="s">
        <v>31</v>
      </c>
      <c r="I61" s="17"/>
      <c r="J61" s="17"/>
      <c r="K61" s="17"/>
      <c r="T61" s="1"/>
      <c r="U61" s="1"/>
      <c r="V61" s="1"/>
      <c r="W61" s="1"/>
      <c r="X61" s="1"/>
      <c r="Y61" s="1"/>
      <c r="Z61" s="1"/>
      <c r="AA61" s="1"/>
      <c r="AB61" s="1"/>
      <c r="AC61" s="51"/>
      <c r="AD61" s="1"/>
      <c r="AE61" s="1"/>
      <c r="AF61" s="1"/>
      <c r="AG61" s="1"/>
      <c r="AH61" s="1"/>
      <c r="AI61" s="1"/>
      <c r="AJ61" s="1"/>
      <c r="AK61" s="52"/>
    </row>
    <row r="62" spans="1:37" s="25" customFormat="1" ht="35.25">
      <c r="A62" s="41" t="s">
        <v>46</v>
      </c>
      <c r="B62" s="39"/>
      <c r="C62" s="39"/>
      <c r="D62" s="39"/>
      <c r="E62" s="9"/>
      <c r="F62" s="37"/>
      <c r="G62" s="39"/>
      <c r="I62" s="39"/>
      <c r="J62" s="39"/>
      <c r="K62" s="39"/>
      <c r="T62" s="1"/>
      <c r="U62" s="1"/>
      <c r="V62" s="1"/>
      <c r="W62" s="1"/>
      <c r="X62" s="1"/>
      <c r="Y62" s="1"/>
      <c r="Z62" s="1"/>
      <c r="AA62" s="1"/>
      <c r="AB62" s="1"/>
      <c r="AC62" s="51"/>
      <c r="AD62" s="1"/>
      <c r="AE62" s="1"/>
      <c r="AF62" s="1"/>
      <c r="AG62" s="1"/>
      <c r="AH62" s="1"/>
      <c r="AI62" s="1"/>
      <c r="AJ62" s="1"/>
      <c r="AK62" s="52"/>
    </row>
    <row r="63" spans="1:3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T63" s="1"/>
      <c r="U63" s="1"/>
      <c r="V63" s="1"/>
      <c r="W63" s="1"/>
      <c r="X63" s="1"/>
      <c r="Y63" s="1"/>
      <c r="Z63" s="1"/>
      <c r="AA63" s="1"/>
      <c r="AB63" s="1"/>
      <c r="AC63" s="51"/>
      <c r="AD63" s="1"/>
      <c r="AE63" s="1"/>
      <c r="AF63" s="1"/>
      <c r="AG63" s="1"/>
      <c r="AH63" s="1"/>
      <c r="AI63" s="1"/>
      <c r="AJ63" s="1"/>
      <c r="AK63" s="52"/>
    </row>
    <row r="64" spans="1:37" ht="30.75" customHeight="1">
      <c r="A64" s="8"/>
      <c r="B64" s="110" t="s">
        <v>9</v>
      </c>
      <c r="C64" s="110"/>
      <c r="D64" s="110"/>
      <c r="E64" s="80" t="s">
        <v>25</v>
      </c>
      <c r="F64" s="111"/>
      <c r="G64" s="111"/>
      <c r="H64" s="79" t="s">
        <v>54</v>
      </c>
      <c r="I64" s="80"/>
      <c r="J64" s="25"/>
      <c r="K64" s="25"/>
      <c r="M64"/>
      <c r="N64"/>
      <c r="O64"/>
      <c r="P64"/>
      <c r="Q64"/>
      <c r="R64"/>
      <c r="T64" s="1"/>
      <c r="U64" s="1"/>
      <c r="V64" s="1"/>
      <c r="W64" s="1"/>
      <c r="X64" s="1"/>
      <c r="Y64" s="1"/>
      <c r="Z64" s="1"/>
      <c r="AA64" s="1"/>
      <c r="AB64" s="1"/>
      <c r="AC64" s="51"/>
      <c r="AD64" s="1"/>
      <c r="AE64" s="1"/>
      <c r="AF64" s="1"/>
      <c r="AG64" s="1"/>
      <c r="AH64" s="1"/>
      <c r="AI64" s="1"/>
      <c r="AJ64" s="1"/>
      <c r="AK64" s="52"/>
    </row>
    <row r="65" spans="1:37" ht="38.25" customHeight="1">
      <c r="A65" s="8"/>
      <c r="B65" s="108" t="s">
        <v>24</v>
      </c>
      <c r="C65" s="108"/>
      <c r="D65" s="108"/>
      <c r="E65" s="108" t="s">
        <v>30</v>
      </c>
      <c r="F65" s="109"/>
      <c r="G65" s="109"/>
      <c r="H65" s="81"/>
      <c r="I65" s="81"/>
      <c r="J65" s="25"/>
      <c r="K65" s="25"/>
      <c r="M65"/>
      <c r="N65"/>
      <c r="O65"/>
      <c r="P65"/>
      <c r="Q65"/>
      <c r="R65"/>
      <c r="T65" s="1"/>
      <c r="U65" s="1"/>
      <c r="V65" s="1"/>
      <c r="W65" s="1"/>
      <c r="X65" s="1"/>
      <c r="Y65" s="1"/>
      <c r="Z65" s="1"/>
      <c r="AA65" s="1"/>
      <c r="AB65" s="1"/>
      <c r="AC65" s="51"/>
      <c r="AD65" s="1"/>
      <c r="AE65" s="1"/>
      <c r="AF65" s="1"/>
      <c r="AG65" s="1"/>
      <c r="AH65" s="1"/>
      <c r="AI65" s="1"/>
      <c r="AJ65" s="1"/>
      <c r="AK65" s="52"/>
    </row>
    <row r="66" spans="1:37" ht="44.25" customHeight="1">
      <c r="A66" s="33">
        <f>B7</f>
        <v>45292</v>
      </c>
      <c r="B66" s="69"/>
      <c r="C66" s="92">
        <f>I9</f>
        <v>0</v>
      </c>
      <c r="D66" s="92"/>
      <c r="E66" s="93">
        <f>IF(AND($F$61&gt;=4,J9="100回以上",K9="実施"),C66*2000,0)</f>
        <v>0</v>
      </c>
      <c r="F66" s="93"/>
      <c r="G66" s="93"/>
      <c r="H66" s="94" t="str">
        <f>K9</f>
        <v>―</v>
      </c>
      <c r="I66" s="95"/>
      <c r="J66" s="25"/>
      <c r="K66" s="25"/>
      <c r="M66"/>
      <c r="N66"/>
      <c r="O66"/>
      <c r="P66"/>
      <c r="Q66"/>
      <c r="R66"/>
      <c r="U66" s="1"/>
      <c r="V66" s="1"/>
      <c r="W66" s="1"/>
      <c r="X66" s="1"/>
      <c r="Y66" s="1"/>
      <c r="Z66" s="1"/>
      <c r="AA66" s="1"/>
      <c r="AB66" s="1"/>
      <c r="AC66" s="51"/>
      <c r="AD66" s="55">
        <f>IF(H66&gt;0,SUMIFS(AD8:AJ8,B8:H8,"=○",AD8:AJ8,"&gt;=50"),0)</f>
        <v>0</v>
      </c>
      <c r="AE66" s="1"/>
      <c r="AF66" s="1"/>
      <c r="AG66" s="1"/>
      <c r="AH66" s="1"/>
      <c r="AI66" s="1"/>
      <c r="AJ66" s="1"/>
      <c r="AK66" s="52"/>
    </row>
    <row r="67" spans="1:37" ht="44.25" customHeight="1">
      <c r="A67" s="33">
        <f>A66+7</f>
        <v>45299</v>
      </c>
      <c r="B67" s="10"/>
      <c r="C67" s="92">
        <f>I12</f>
        <v>0</v>
      </c>
      <c r="D67" s="92"/>
      <c r="E67" s="93">
        <f>IF(AND($F$61&gt;=4,J12="100回以上",K12="実施"),C67*2000,0)</f>
        <v>0</v>
      </c>
      <c r="F67" s="93"/>
      <c r="G67" s="93"/>
      <c r="H67" s="94" t="str">
        <f>K12</f>
        <v>―</v>
      </c>
      <c r="I67" s="95"/>
      <c r="J67" s="25"/>
      <c r="K67" s="25"/>
      <c r="M67"/>
      <c r="N67"/>
      <c r="O67"/>
      <c r="P67"/>
      <c r="Q67"/>
      <c r="R67"/>
      <c r="U67" s="1"/>
      <c r="V67" s="1"/>
      <c r="W67" s="1"/>
      <c r="X67" s="1"/>
      <c r="Y67" s="1"/>
      <c r="Z67" s="1"/>
      <c r="AA67" s="1"/>
      <c r="AB67" s="1"/>
      <c r="AC67" s="51"/>
      <c r="AD67" s="55">
        <f>IF(H67&gt;0,SUMIFS(AD11:AJ11,B11:H11,"=○",AD11:AJ11,"&gt;=50"),0)</f>
        <v>0</v>
      </c>
      <c r="AE67" s="1"/>
      <c r="AF67" s="1"/>
      <c r="AG67" s="1"/>
      <c r="AH67" s="1"/>
      <c r="AI67" s="1"/>
      <c r="AJ67" s="1"/>
      <c r="AK67" s="52"/>
    </row>
    <row r="68" spans="1:37" ht="44.25" customHeight="1">
      <c r="A68" s="33">
        <f t="shared" ref="A68:A73" si="18">A67+7</f>
        <v>45306</v>
      </c>
      <c r="B68" s="10"/>
      <c r="C68" s="92">
        <f>I15</f>
        <v>0</v>
      </c>
      <c r="D68" s="92"/>
      <c r="E68" s="93">
        <f>IF(AND($F$61&gt;=4,J15="100回以上",K15="実施"),C68*2000,0)</f>
        <v>0</v>
      </c>
      <c r="F68" s="93"/>
      <c r="G68" s="93"/>
      <c r="H68" s="94" t="str">
        <f>K15</f>
        <v>―</v>
      </c>
      <c r="I68" s="95"/>
      <c r="J68" s="25"/>
      <c r="K68" s="25"/>
      <c r="M68"/>
      <c r="N68"/>
      <c r="O68"/>
      <c r="P68"/>
      <c r="Q68"/>
      <c r="R68"/>
      <c r="U68" s="1"/>
      <c r="V68" s="1"/>
      <c r="W68" s="1"/>
      <c r="X68" s="1"/>
      <c r="Y68" s="1"/>
      <c r="Z68" s="1"/>
      <c r="AA68" s="1"/>
      <c r="AB68" s="1"/>
      <c r="AC68" s="51"/>
      <c r="AD68" s="55">
        <f>IF(H68&gt;0,SUMIFS(AD14:AJ14,B14:H14,"=○",AD14:AJ14,"&gt;=50"),0)</f>
        <v>0</v>
      </c>
      <c r="AE68" s="1"/>
      <c r="AF68" s="1"/>
      <c r="AG68" s="1"/>
      <c r="AH68" s="1"/>
      <c r="AI68" s="1"/>
      <c r="AJ68" s="1"/>
      <c r="AK68" s="52"/>
    </row>
    <row r="69" spans="1:37" ht="44.25" customHeight="1">
      <c r="A69" s="33">
        <f t="shared" si="18"/>
        <v>45313</v>
      </c>
      <c r="B69" s="10"/>
      <c r="C69" s="92">
        <f>I18</f>
        <v>0</v>
      </c>
      <c r="D69" s="92"/>
      <c r="E69" s="93">
        <f>IF(AND($F$61&gt;=4,J18="100回以上",K18="実施"),C69*2000,0)</f>
        <v>0</v>
      </c>
      <c r="F69" s="93"/>
      <c r="G69" s="93"/>
      <c r="H69" s="94" t="str">
        <f>K18</f>
        <v>―</v>
      </c>
      <c r="I69" s="95"/>
      <c r="J69" s="25"/>
      <c r="K69" s="25"/>
      <c r="M69"/>
      <c r="N69"/>
      <c r="O69"/>
      <c r="P69"/>
      <c r="Q69"/>
      <c r="R69"/>
      <c r="U69" s="1"/>
      <c r="V69" s="1"/>
      <c r="W69" s="1"/>
      <c r="X69" s="1"/>
      <c r="Y69" s="1"/>
      <c r="Z69" s="1"/>
      <c r="AA69" s="1"/>
      <c r="AB69" s="1"/>
      <c r="AC69" s="51"/>
      <c r="AD69" s="55">
        <f>IF(H69&gt;0,SUMIFS(AD17:AJ17,B17:H17,"=○",AD17:AJ17,"&gt;=50"),0)</f>
        <v>0</v>
      </c>
      <c r="AE69" s="1"/>
      <c r="AF69" s="1"/>
      <c r="AG69" s="1"/>
      <c r="AH69" s="1"/>
      <c r="AI69" s="1"/>
      <c r="AJ69" s="1"/>
      <c r="AK69" s="52"/>
    </row>
    <row r="70" spans="1:37" ht="44.25" customHeight="1">
      <c r="A70" s="33">
        <f t="shared" si="18"/>
        <v>45320</v>
      </c>
      <c r="B70" s="10"/>
      <c r="C70" s="92">
        <f>I21</f>
        <v>0</v>
      </c>
      <c r="D70" s="92"/>
      <c r="E70" s="93">
        <f>IF(AND($F$61&gt;=4,J21="100回以上",K21="実施"),C70*2000,0)</f>
        <v>0</v>
      </c>
      <c r="F70" s="93"/>
      <c r="G70" s="93"/>
      <c r="H70" s="94" t="str">
        <f>K21</f>
        <v>―</v>
      </c>
      <c r="I70" s="95"/>
      <c r="J70" s="25"/>
      <c r="K70" s="25"/>
      <c r="M70"/>
      <c r="N70"/>
      <c r="O70"/>
      <c r="P70"/>
      <c r="Q70"/>
      <c r="R70"/>
      <c r="U70" s="1"/>
      <c r="V70" s="1"/>
      <c r="W70" s="1"/>
      <c r="X70" s="1"/>
      <c r="Y70" s="1"/>
      <c r="Z70" s="1"/>
      <c r="AA70" s="1"/>
      <c r="AB70" s="1"/>
      <c r="AC70" s="51"/>
      <c r="AD70" s="55">
        <f>IF(H70&gt;0,SUMIFS(AD20:AJ20,B20:H20,"=○",AD20:AJ20,"&gt;=50"),0)</f>
        <v>0</v>
      </c>
      <c r="AE70" s="1"/>
      <c r="AF70" s="1"/>
      <c r="AG70" s="1"/>
      <c r="AH70" s="1"/>
      <c r="AI70" s="1"/>
      <c r="AJ70" s="1"/>
      <c r="AK70" s="52"/>
    </row>
    <row r="71" spans="1:37" ht="44.25" customHeight="1">
      <c r="A71" s="33">
        <f t="shared" si="18"/>
        <v>45327</v>
      </c>
      <c r="B71" s="10"/>
      <c r="C71" s="92">
        <f>I24</f>
        <v>0</v>
      </c>
      <c r="D71" s="92"/>
      <c r="E71" s="93">
        <f>IF(AND($F$61&gt;=4,J24="100回以上",K24="実施"),C71*2000,0)</f>
        <v>0</v>
      </c>
      <c r="F71" s="93"/>
      <c r="G71" s="93"/>
      <c r="H71" s="94" t="str">
        <f>K24</f>
        <v>―</v>
      </c>
      <c r="I71" s="95"/>
      <c r="J71" s="25"/>
      <c r="K71" s="25"/>
      <c r="M71"/>
      <c r="N71"/>
      <c r="O71"/>
      <c r="P71"/>
      <c r="Q71"/>
      <c r="R71"/>
      <c r="U71" s="1"/>
      <c r="V71" s="1"/>
      <c r="W71" s="1"/>
      <c r="X71" s="1"/>
      <c r="Y71" s="1"/>
      <c r="Z71" s="1"/>
      <c r="AA71" s="1"/>
      <c r="AB71" s="1"/>
      <c r="AC71" s="51"/>
      <c r="AD71" s="55">
        <f>IF(H71&gt;0,SUMIFS(AD23:AJ23,B23:H23,"=○",AD23:AJ23,"&gt;=50"),0)</f>
        <v>0</v>
      </c>
      <c r="AE71" s="1"/>
      <c r="AF71" s="1"/>
      <c r="AG71" s="1"/>
      <c r="AH71" s="1"/>
      <c r="AI71" s="1"/>
      <c r="AJ71" s="1"/>
      <c r="AK71" s="52"/>
    </row>
    <row r="72" spans="1:37" ht="44.25" customHeight="1">
      <c r="A72" s="33">
        <f t="shared" si="18"/>
        <v>45334</v>
      </c>
      <c r="B72" s="10"/>
      <c r="C72" s="92">
        <f>I27</f>
        <v>0</v>
      </c>
      <c r="D72" s="92"/>
      <c r="E72" s="93">
        <f>IF(AND($F$61&gt;=4,J27="100回以上",K27="実施"),C72*2000,0)</f>
        <v>0</v>
      </c>
      <c r="F72" s="93"/>
      <c r="G72" s="93"/>
      <c r="H72" s="94" t="str">
        <f>K27</f>
        <v>―</v>
      </c>
      <c r="I72" s="95"/>
      <c r="J72" s="25"/>
      <c r="K72" s="25"/>
      <c r="M72"/>
      <c r="N72"/>
      <c r="O72"/>
      <c r="P72"/>
      <c r="Q72"/>
      <c r="R72"/>
      <c r="U72" s="1"/>
      <c r="V72" s="1"/>
      <c r="W72" s="1"/>
      <c r="X72" s="1"/>
      <c r="Y72" s="1"/>
      <c r="Z72" s="1"/>
      <c r="AA72" s="1"/>
      <c r="AB72" s="1"/>
      <c r="AC72" s="51"/>
      <c r="AD72" s="55">
        <f>IF(H72&gt;0,SUMIFS(AD26:AJ26,B26:H26,"=○",AD26:AJ26,"&gt;=50"),0)</f>
        <v>0</v>
      </c>
      <c r="AE72" s="1"/>
      <c r="AF72" s="1"/>
      <c r="AG72" s="1"/>
      <c r="AH72" s="1"/>
      <c r="AI72" s="1"/>
      <c r="AJ72" s="1"/>
      <c r="AK72" s="52"/>
    </row>
    <row r="73" spans="1:37" s="25" customFormat="1" ht="44.25" customHeight="1">
      <c r="A73" s="33">
        <f t="shared" si="18"/>
        <v>45341</v>
      </c>
      <c r="B73" s="10"/>
      <c r="C73" s="92">
        <f>I30</f>
        <v>0</v>
      </c>
      <c r="D73" s="92"/>
      <c r="E73" s="93">
        <f>IF(AND($F$61&gt;=4,J30="100回以上",K30="実施"),C73*2000,0)</f>
        <v>0</v>
      </c>
      <c r="F73" s="93"/>
      <c r="G73" s="93"/>
      <c r="H73" s="94" t="str">
        <f>K30</f>
        <v>―</v>
      </c>
      <c r="I73" s="95"/>
      <c r="U73" s="1"/>
      <c r="V73" s="1"/>
      <c r="W73" s="1"/>
      <c r="X73" s="1"/>
      <c r="Y73" s="1"/>
      <c r="Z73" s="1"/>
      <c r="AA73" s="1"/>
      <c r="AB73" s="1"/>
      <c r="AC73" s="51"/>
      <c r="AD73" s="55">
        <f>IF(H73&gt;0,SUMIFS(AD27:AJ27,B27:H27,"=○",AD27:AJ27,"&gt;=50"),0)</f>
        <v>0</v>
      </c>
      <c r="AE73" s="1"/>
      <c r="AF73" s="1"/>
      <c r="AG73" s="1"/>
      <c r="AH73" s="1"/>
      <c r="AI73" s="1"/>
      <c r="AJ73" s="1"/>
      <c r="AK73" s="52"/>
    </row>
    <row r="74" spans="1:37" ht="44.25" customHeight="1" thickBot="1">
      <c r="A74" s="33">
        <f>A73+7</f>
        <v>45348</v>
      </c>
      <c r="B74" s="10"/>
      <c r="C74" s="92">
        <f>I33</f>
        <v>0</v>
      </c>
      <c r="D74" s="92"/>
      <c r="E74" s="93">
        <f>IF(AND($F$61&gt;=4,J33="100回以上",K33="実施"),C74*2000,0)</f>
        <v>0</v>
      </c>
      <c r="F74" s="93"/>
      <c r="G74" s="93"/>
      <c r="H74" s="144" t="str">
        <f>K33</f>
        <v>―</v>
      </c>
      <c r="I74" s="145"/>
      <c r="J74" s="25"/>
      <c r="K74" s="25"/>
      <c r="M74"/>
      <c r="N74"/>
      <c r="O74"/>
      <c r="P74"/>
      <c r="Q74"/>
      <c r="R74"/>
      <c r="U74" s="1"/>
      <c r="V74" s="1"/>
      <c r="W74" s="1"/>
      <c r="X74" s="1"/>
      <c r="Y74" s="1"/>
      <c r="Z74" s="1"/>
      <c r="AA74" s="1"/>
      <c r="AB74" s="1"/>
      <c r="AC74" s="51"/>
      <c r="AD74" s="55">
        <f>IF(H74&gt;0,SUMIFS(AD32:AJ32,B32:H32,"=○",AD32:AJ32,"&gt;=50"),0)</f>
        <v>0</v>
      </c>
      <c r="AE74" s="1"/>
      <c r="AF74" s="1"/>
      <c r="AG74" s="1"/>
      <c r="AH74" s="1"/>
      <c r="AI74" s="1"/>
      <c r="AJ74" s="1"/>
      <c r="AK74" s="52"/>
    </row>
    <row r="75" spans="1:37" ht="44.25" customHeight="1" thickTop="1" thickBot="1">
      <c r="A75" s="13" t="s">
        <v>23</v>
      </c>
      <c r="B75" s="13"/>
      <c r="C75" s="136">
        <f>SUM(C66:D74)</f>
        <v>0</v>
      </c>
      <c r="D75" s="136"/>
      <c r="E75" s="142">
        <f>SUM(E66:G74)</f>
        <v>0</v>
      </c>
      <c r="F75" s="142"/>
      <c r="G75" s="142"/>
      <c r="H75"/>
      <c r="I75" s="25"/>
      <c r="J75" s="25"/>
      <c r="K75" s="25"/>
      <c r="M75"/>
      <c r="N75"/>
      <c r="O75"/>
      <c r="P75"/>
      <c r="Q75"/>
      <c r="R75"/>
      <c r="U75" s="1"/>
      <c r="V75" s="1"/>
      <c r="W75" s="1"/>
      <c r="X75" s="1"/>
      <c r="Y75" s="1"/>
      <c r="Z75" s="1"/>
      <c r="AA75" s="1"/>
      <c r="AB75" s="1"/>
      <c r="AC75" s="53"/>
      <c r="AD75" s="45"/>
      <c r="AE75" s="45"/>
      <c r="AF75" s="45"/>
      <c r="AG75" s="45"/>
      <c r="AH75" s="45"/>
      <c r="AI75" s="45"/>
      <c r="AJ75" s="45"/>
      <c r="AK75" s="54"/>
    </row>
    <row r="76" spans="1:37" ht="45" customHeight="1">
      <c r="A76" s="8" t="s">
        <v>49</v>
      </c>
      <c r="B76" s="8"/>
      <c r="C76" s="8"/>
      <c r="D76" s="8"/>
      <c r="E76" s="143">
        <f ca="1">SUMIF(E66:G74,"&gt;0",C66:D74)</f>
        <v>0</v>
      </c>
      <c r="F76" s="143"/>
      <c r="G76" s="143"/>
      <c r="H76"/>
      <c r="I76" s="25"/>
      <c r="J76" s="25"/>
      <c r="K76" s="25"/>
      <c r="M76"/>
      <c r="N76"/>
      <c r="O76"/>
      <c r="P76"/>
      <c r="Q76"/>
      <c r="R76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7" s="25" customFormat="1" ht="33.75" customHeight="1">
      <c r="A77" s="41"/>
      <c r="B77" s="46"/>
      <c r="C77" s="46"/>
      <c r="D77" s="46"/>
      <c r="E77" s="48"/>
      <c r="F77" s="48"/>
      <c r="G77" s="48"/>
      <c r="H77" s="48"/>
      <c r="I77" s="48"/>
      <c r="J77" s="48"/>
      <c r="K77" s="48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37" s="25" customFormat="1" ht="35.25" customHeight="1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s="25" customFormat="1" ht="60" customHeight="1">
      <c r="A79" s="62" t="s">
        <v>14</v>
      </c>
      <c r="B79" s="139"/>
      <c r="C79" s="140"/>
      <c r="D79" s="140"/>
      <c r="E79" s="140"/>
      <c r="F79" s="140"/>
      <c r="G79" s="141"/>
      <c r="H79" s="133" t="s">
        <v>15</v>
      </c>
      <c r="I79" s="134"/>
      <c r="J79" s="135"/>
      <c r="K79" s="137"/>
      <c r="L79" s="137"/>
      <c r="M79" s="137"/>
      <c r="N79" s="137"/>
      <c r="O79" s="137"/>
      <c r="P79" s="137"/>
      <c r="Q79" s="137"/>
      <c r="R79"/>
      <c r="X79" s="1"/>
      <c r="Y79" s="59"/>
      <c r="Z79" s="59"/>
      <c r="AA79" s="59"/>
      <c r="AB79" s="59"/>
      <c r="AC79" s="59"/>
      <c r="AD79" s="63"/>
      <c r="AE79" s="63"/>
    </row>
    <row r="80" spans="1:37" s="25" customFormat="1" ht="60" customHeight="1">
      <c r="A80" s="62" t="s">
        <v>16</v>
      </c>
      <c r="B80" s="130"/>
      <c r="C80" s="131"/>
      <c r="D80" s="131"/>
      <c r="E80" s="131"/>
      <c r="F80" s="131"/>
      <c r="G80" s="132"/>
      <c r="H80" s="133" t="s">
        <v>17</v>
      </c>
      <c r="I80" s="134"/>
      <c r="J80" s="135"/>
      <c r="K80" s="138"/>
      <c r="L80" s="138"/>
      <c r="M80" s="138"/>
      <c r="N80" s="138"/>
      <c r="O80" s="138"/>
      <c r="P80" s="138"/>
      <c r="Q80" s="138"/>
      <c r="R80"/>
      <c r="Y80" s="63"/>
      <c r="Z80" s="63"/>
      <c r="AA80" s="63"/>
      <c r="AB80" s="63"/>
      <c r="AC80" s="63"/>
      <c r="AD80" s="63"/>
      <c r="AE80" s="63"/>
    </row>
    <row r="81" spans="1:31" s="25" customFormat="1" ht="60" customHeight="1">
      <c r="A81" s="62" t="s">
        <v>18</v>
      </c>
      <c r="B81" s="130"/>
      <c r="C81" s="131"/>
      <c r="D81" s="131"/>
      <c r="E81" s="131"/>
      <c r="F81" s="131"/>
      <c r="G81" s="132"/>
      <c r="H81" s="133" t="s">
        <v>19</v>
      </c>
      <c r="I81" s="134"/>
      <c r="J81" s="135"/>
      <c r="K81" s="137"/>
      <c r="L81" s="137"/>
      <c r="M81" s="137"/>
      <c r="N81" s="137"/>
      <c r="O81" s="137"/>
      <c r="P81" s="137"/>
      <c r="Q81" s="137"/>
      <c r="R81"/>
      <c r="Y81" s="63"/>
      <c r="Z81" s="63"/>
      <c r="AA81" s="63"/>
      <c r="AB81" s="63"/>
      <c r="AC81" s="63"/>
      <c r="AD81" s="63"/>
      <c r="AE81" s="63"/>
    </row>
    <row r="82" spans="1:31" s="25" customFormat="1" ht="60" customHeight="1">
      <c r="A82" s="62" t="s">
        <v>21</v>
      </c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2"/>
      <c r="R82"/>
      <c r="Y82" s="63"/>
      <c r="Z82" s="63"/>
      <c r="AA82" s="63"/>
      <c r="AB82" s="63"/>
      <c r="AC82" s="63"/>
      <c r="AD82" s="63"/>
      <c r="AE82" s="63"/>
    </row>
    <row r="83" spans="1:31" s="25" customFormat="1" ht="60" customHeight="1">
      <c r="A83" s="62" t="s">
        <v>20</v>
      </c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2"/>
      <c r="R83"/>
      <c r="Y83" s="63"/>
      <c r="Z83" s="63"/>
      <c r="AA83" s="63"/>
      <c r="AB83" s="63"/>
      <c r="AC83" s="63"/>
      <c r="AD83" s="63"/>
      <c r="AE83" s="63"/>
    </row>
  </sheetData>
  <mergeCells count="105">
    <mergeCell ref="I19:K19"/>
    <mergeCell ref="H46:I46"/>
    <mergeCell ref="L35:Q35"/>
    <mergeCell ref="I28:K28"/>
    <mergeCell ref="B83:Q83"/>
    <mergeCell ref="E72:G72"/>
    <mergeCell ref="C74:D74"/>
    <mergeCell ref="E74:G74"/>
    <mergeCell ref="H79:J79"/>
    <mergeCell ref="H80:J80"/>
    <mergeCell ref="H81:J81"/>
    <mergeCell ref="C75:D75"/>
    <mergeCell ref="K79:Q79"/>
    <mergeCell ref="K80:Q80"/>
    <mergeCell ref="K81:Q81"/>
    <mergeCell ref="B79:G79"/>
    <mergeCell ref="B80:G80"/>
    <mergeCell ref="B81:G81"/>
    <mergeCell ref="B82:Q82"/>
    <mergeCell ref="E75:G75"/>
    <mergeCell ref="C72:D72"/>
    <mergeCell ref="E76:G76"/>
    <mergeCell ref="H74:I74"/>
    <mergeCell ref="C70:D70"/>
    <mergeCell ref="B1:I1"/>
    <mergeCell ref="B39:M39"/>
    <mergeCell ref="H45:I45"/>
    <mergeCell ref="L26:Q26"/>
    <mergeCell ref="L27:Q27"/>
    <mergeCell ref="L31:Q31"/>
    <mergeCell ref="L32:Q32"/>
    <mergeCell ref="L33:Q33"/>
    <mergeCell ref="L34:Q34"/>
    <mergeCell ref="L10:Q10"/>
    <mergeCell ref="I35:J35"/>
    <mergeCell ref="I5:I6"/>
    <mergeCell ref="J5:J6"/>
    <mergeCell ref="K5:K6"/>
    <mergeCell ref="I7:K7"/>
    <mergeCell ref="I10:K10"/>
    <mergeCell ref="I13:K13"/>
    <mergeCell ref="L5:Q6"/>
    <mergeCell ref="L7:Q7"/>
    <mergeCell ref="L8:Q8"/>
    <mergeCell ref="L9:Q9"/>
    <mergeCell ref="L11:Q11"/>
    <mergeCell ref="L12:Q12"/>
    <mergeCell ref="L14:Q14"/>
    <mergeCell ref="E70:G70"/>
    <mergeCell ref="E65:G65"/>
    <mergeCell ref="E67:G67"/>
    <mergeCell ref="C67:D67"/>
    <mergeCell ref="B64:D64"/>
    <mergeCell ref="E64:G64"/>
    <mergeCell ref="C66:D66"/>
    <mergeCell ref="E66:G66"/>
    <mergeCell ref="B65:D65"/>
    <mergeCell ref="A55:R55"/>
    <mergeCell ref="L13:Q13"/>
    <mergeCell ref="I16:K16"/>
    <mergeCell ref="L18:Q18"/>
    <mergeCell ref="L19:Q19"/>
    <mergeCell ref="L25:Q25"/>
    <mergeCell ref="L20:Q20"/>
    <mergeCell ref="C69:D69"/>
    <mergeCell ref="E69:G69"/>
    <mergeCell ref="L21:Q21"/>
    <mergeCell ref="E56:J56"/>
    <mergeCell ref="B56:D56"/>
    <mergeCell ref="L24:Q24"/>
    <mergeCell ref="I22:K22"/>
    <mergeCell ref="I25:K25"/>
    <mergeCell ref="L15:Q15"/>
    <mergeCell ref="L22:Q22"/>
    <mergeCell ref="L23:Q23"/>
    <mergeCell ref="L16:Q16"/>
    <mergeCell ref="L17:Q17"/>
    <mergeCell ref="J45:Q45"/>
    <mergeCell ref="J46:Q46"/>
    <mergeCell ref="J47:Q47"/>
    <mergeCell ref="L36:Q36"/>
    <mergeCell ref="A6:A7"/>
    <mergeCell ref="H64:I65"/>
    <mergeCell ref="B37:N38"/>
    <mergeCell ref="L28:Q28"/>
    <mergeCell ref="L29:Q29"/>
    <mergeCell ref="L30:Q30"/>
    <mergeCell ref="C73:D73"/>
    <mergeCell ref="E73:G73"/>
    <mergeCell ref="H66:I66"/>
    <mergeCell ref="H67:I67"/>
    <mergeCell ref="H68:I68"/>
    <mergeCell ref="H69:I69"/>
    <mergeCell ref="H70:I70"/>
    <mergeCell ref="H71:I71"/>
    <mergeCell ref="H72:I72"/>
    <mergeCell ref="H73:I73"/>
    <mergeCell ref="D35:H35"/>
    <mergeCell ref="I31:K31"/>
    <mergeCell ref="J48:Q48"/>
    <mergeCell ref="C71:D71"/>
    <mergeCell ref="E71:G71"/>
    <mergeCell ref="C68:D68"/>
    <mergeCell ref="E68:G68"/>
    <mergeCell ref="A51:R51"/>
  </mergeCells>
  <phoneticPr fontId="2"/>
  <dataValidations count="4">
    <dataValidation type="list" allowBlank="1" showInputMessage="1" sqref="J24 J15 J21 J27 J33 J12 J18 J9 J30">
      <formula1>"100回未満,100回以上,150回以上"</formula1>
    </dataValidation>
    <dataValidation type="list" allowBlank="1" showInputMessage="1" showErrorMessage="1" sqref="B8:H8 B23:H23 B20:H20 B26:H26 B14:H14 B17:H17 B11:H11 B32:H32 B29:H29">
      <formula1>"○,　"</formula1>
    </dataValidation>
    <dataValidation type="textLength" allowBlank="1" showInputMessage="1" showErrorMessage="1" error="支店コードは3桁以内です。" sqref="K79">
      <formula1>1</formula1>
      <formula2>3</formula2>
    </dataValidation>
    <dataValidation type="textLength" allowBlank="1" showInputMessage="1" showErrorMessage="1" error="金融機関コードは4桁以内です。" sqref="B79">
      <formula1>1</formula1>
      <formula2>4</formula2>
    </dataValidation>
  </dataValidations>
  <pageMargins left="0.70866141732283472" right="0.51181102362204722" top="0.55118110236220474" bottom="0.55118110236220474" header="0.31496062992125984" footer="0.31496062992125984"/>
  <pageSetup paperSize="9" scale="41" fitToHeight="0" orientation="portrait" r:id="rId1"/>
  <rowBreaks count="1" manualBreakCount="1">
    <brk id="39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リストデータ</vt:lpstr>
      <vt:lpstr>診療所</vt:lpstr>
      <vt:lpstr>診療所!Print_Area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渡會 達志</cp:lastModifiedBy>
  <cp:lastPrinted>2023-12-15T07:56:15Z</cp:lastPrinted>
  <dcterms:created xsi:type="dcterms:W3CDTF">2021-05-25T06:48:22Z</dcterms:created>
  <dcterms:modified xsi:type="dcterms:W3CDTF">2023-12-19T07:38:54Z</dcterms:modified>
</cp:coreProperties>
</file>