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<sst xmlns="http://schemas.openxmlformats.org/spreadsheetml/2006/main" count="17" uniqueCount="8">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</sst>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H30年2月</c:v>
                </c:pt>
                <c:pt idx="1">
                  <c:v>H31年2月</c:v>
                </c:pt>
                <c:pt idx="2">
                  <c:v>R2年2月</c:v>
                </c:pt>
                <c:pt idx="3">
                  <c:v>R3年2月</c:v>
                </c:pt>
                <c:pt idx="4">
                  <c:v>R4年2月</c:v>
                </c:pt>
                <c:pt idx="5">
                  <c:v>R5年2月</c:v>
                </c:pt>
                <c:pt idx="6">
                  <c:v>R6年2月</c:v>
                </c:pt>
                <c:pt idx="7">
                  <c:v>R7年2月</c:v>
                </c:pt>
                <c:pt idx="8">
                  <c:v>R8年2月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312167</c:v>
                </c:pt>
                <c:pt idx="1">
                  <c:v>312223</c:v>
                </c:pt>
                <c:pt idx="2">
                  <c:v>311683</c:v>
                </c:pt>
                <c:pt idx="3">
                  <c:v>311244</c:v>
                </c:pt>
                <c:pt idx="4">
                  <c:v>309736</c:v>
                </c:pt>
                <c:pt idx="5">
                  <c:v>309257</c:v>
                </c:pt>
                <c:pt idx="6">
                  <c:v>307494</c:v>
                </c:pt>
                <c:pt idx="7">
                  <c:v>306111</c:v>
                </c:pt>
                <c:pt idx="8">
                  <c:v>305034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H30年2月</c:v>
                </c:pt>
                <c:pt idx="1">
                  <c:v>H31年2月</c:v>
                </c:pt>
                <c:pt idx="2">
                  <c:v>R2年2月</c:v>
                </c:pt>
                <c:pt idx="3">
                  <c:v>R3年2月</c:v>
                </c:pt>
                <c:pt idx="4">
                  <c:v>R4年2月</c:v>
                </c:pt>
                <c:pt idx="5">
                  <c:v>R5年2月</c:v>
                </c:pt>
                <c:pt idx="6">
                  <c:v>R6年2月</c:v>
                </c:pt>
                <c:pt idx="7">
                  <c:v>R7年2月</c:v>
                </c:pt>
                <c:pt idx="8">
                  <c:v>R8年2月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136516</c:v>
                </c:pt>
                <c:pt idx="1">
                  <c:v>138625</c:v>
                </c:pt>
                <c:pt idx="2">
                  <c:v>140144</c:v>
                </c:pt>
                <c:pt idx="3">
                  <c:v>141916</c:v>
                </c:pt>
                <c:pt idx="4">
                  <c:v>142522</c:v>
                </c:pt>
                <c:pt idx="5">
                  <c:v>144216</c:v>
                </c:pt>
                <c:pt idx="6">
                  <c:v>144846</c:v>
                </c:pt>
                <c:pt idx="7">
                  <c:v>146002</c:v>
                </c:pt>
                <c:pt idx="8">
                  <c:v>147295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H30年2月</c:v>
                </c:pt>
                <c:pt idx="1">
                  <c:v>H31年2月</c:v>
                </c:pt>
                <c:pt idx="2">
                  <c:v>R2年2月</c:v>
                </c:pt>
                <c:pt idx="3">
                  <c:v>R3年2月</c:v>
                </c:pt>
                <c:pt idx="4">
                  <c:v>R4年2月</c:v>
                </c:pt>
                <c:pt idx="5">
                  <c:v>R5年2月</c:v>
                </c:pt>
                <c:pt idx="6">
                  <c:v>R6年2月</c:v>
                </c:pt>
                <c:pt idx="7">
                  <c:v>R7年2月</c:v>
                </c:pt>
                <c:pt idx="8">
                  <c:v>R8年2月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155818</c:v>
                </c:pt>
                <c:pt idx="1">
                  <c:v>156269</c:v>
                </c:pt>
                <c:pt idx="2">
                  <c:v>156130</c:v>
                </c:pt>
                <c:pt idx="3">
                  <c:v>156171</c:v>
                </c:pt>
                <c:pt idx="4">
                  <c:v>155455</c:v>
                </c:pt>
                <c:pt idx="5">
                  <c:v>155422</c:v>
                </c:pt>
                <c:pt idx="6">
                  <c:v>154502</c:v>
                </c:pt>
                <c:pt idx="7">
                  <c:v>153744</c:v>
                </c:pt>
                <c:pt idx="8">
                  <c:v>153301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H30年2月</c:v>
                </c:pt>
                <c:pt idx="1">
                  <c:v>H31年2月</c:v>
                </c:pt>
                <c:pt idx="2">
                  <c:v>R2年2月</c:v>
                </c:pt>
                <c:pt idx="3">
                  <c:v>R3年2月</c:v>
                </c:pt>
                <c:pt idx="4">
                  <c:v>R4年2月</c:v>
                </c:pt>
                <c:pt idx="5">
                  <c:v>R5年2月</c:v>
                </c:pt>
                <c:pt idx="6">
                  <c:v>R6年2月</c:v>
                </c:pt>
                <c:pt idx="7">
                  <c:v>R7年2月</c:v>
                </c:pt>
                <c:pt idx="8">
                  <c:v>R8年2月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156349</c:v>
                </c:pt>
                <c:pt idx="1">
                  <c:v>155954</c:v>
                </c:pt>
                <c:pt idx="2">
                  <c:v>155553</c:v>
                </c:pt>
                <c:pt idx="3">
                  <c:v>155073</c:v>
                </c:pt>
                <c:pt idx="4">
                  <c:v>154281</c:v>
                </c:pt>
                <c:pt idx="5">
                  <c:v>153835</c:v>
                </c:pt>
                <c:pt idx="6">
                  <c:v>152992</c:v>
                </c:pt>
                <c:pt idx="7">
                  <c:v>152367</c:v>
                </c:pt>
                <c:pt idx="8">
                  <c:v>151733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H30年2月</c:v>
                </c:pt>
                <c:pt idx="1">
                  <c:v>H31年2月</c:v>
                </c:pt>
                <c:pt idx="2">
                  <c:v>R2年2月</c:v>
                </c:pt>
                <c:pt idx="3">
                  <c:v>R3年2月</c:v>
                </c:pt>
                <c:pt idx="4">
                  <c:v>R4年2月</c:v>
                </c:pt>
                <c:pt idx="5">
                  <c:v>R5年2月</c:v>
                </c:pt>
                <c:pt idx="6">
                  <c:v>R6年2月</c:v>
                </c:pt>
                <c:pt idx="7">
                  <c:v>R7年2月</c:v>
                </c:pt>
                <c:pt idx="8">
                  <c:v>R8年2月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312167</c:v>
                </c:pt>
                <c:pt idx="1">
                  <c:v>312223</c:v>
                </c:pt>
                <c:pt idx="2">
                  <c:v>311683</c:v>
                </c:pt>
                <c:pt idx="3">
                  <c:v>311244</c:v>
                </c:pt>
                <c:pt idx="4">
                  <c:v>309736</c:v>
                </c:pt>
                <c:pt idx="5">
                  <c:v>309257</c:v>
                </c:pt>
                <c:pt idx="6">
                  <c:v>307494</c:v>
                </c:pt>
                <c:pt idx="7">
                  <c:v>306111</c:v>
                </c:pt>
                <c:pt idx="8">
                  <c:v>305034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46054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43132</v>
      </c>
      <c r="B4" s="13" t="str">
        <f>TEXT(A4,"ge年ｍ月")</f>
        <v>H30年2月</v>
      </c>
      <c r="C4" s="18">
        <f>VLOOKUP($A4,人口推移!$B$2:$F$300,3,FALSE)</f>
        <v>312167</v>
      </c>
      <c r="D4" s="18">
        <f>VLOOKUP($A4,人口推移!$B$2:$F$300,2,FALSE)</f>
        <v>136516</v>
      </c>
      <c r="E4" s="18">
        <f>VLOOKUP($A4,人口推移!$B$2:$F$300,4,FALSE)</f>
        <v>155818</v>
      </c>
      <c r="F4" s="18">
        <f>VLOOKUP($A4,人口推移!$B$2:$F$300,5,FALSE)</f>
        <v>156349</v>
      </c>
      <c r="H4" s="13" t="str">
        <f>B4</f>
        <v>H30年2月</v>
      </c>
      <c r="I4" s="18">
        <f>E4</f>
        <v>155818</v>
      </c>
      <c r="J4" s="18">
        <f>F4</f>
        <v>156349</v>
      </c>
      <c r="K4" s="18">
        <f>C4</f>
        <v>312167</v>
      </c>
    </row>
    <row r="5" spans="1:11" ht="14.25" x14ac:dyDescent="0.15">
      <c r="A5" s="17">
        <f>DATE(YEAR($A$12)-7,MONTH($A$12),1)</f>
        <v>43497</v>
      </c>
      <c r="B5" s="13" t="str">
        <f>TEXT(A5,"ge年ｍ月")</f>
        <v>H31年2月</v>
      </c>
      <c r="C5" s="18">
        <f>VLOOKUP($A5,人口推移!$B$2:$F$300,3,FALSE)</f>
        <v>312223</v>
      </c>
      <c r="D5" s="18">
        <f>VLOOKUP($A5,人口推移!$B$2:$F$300,2,FALSE)</f>
        <v>138625</v>
      </c>
      <c r="E5" s="18">
        <f>VLOOKUP($A5,人口推移!$B$2:$F$300,4,FALSE)</f>
        <v>156269</v>
      </c>
      <c r="F5" s="18">
        <f>VLOOKUP($A5,人口推移!$B$2:$F$300,5,FALSE)</f>
        <v>155954</v>
      </c>
      <c r="H5" s="13" t="str">
        <f t="shared" ref="H5:H12" si="0">B5</f>
        <v>H31年2月</v>
      </c>
      <c r="I5" s="18">
        <f t="shared" ref="I5:I12" si="1">E5</f>
        <v>156269</v>
      </c>
      <c r="J5" s="18">
        <f t="shared" ref="J5:J12" si="2">F5</f>
        <v>155954</v>
      </c>
      <c r="K5" s="18">
        <f t="shared" ref="K5:K12" si="3">C5</f>
        <v>312223</v>
      </c>
    </row>
    <row r="6" spans="1:11" ht="14.25" x14ac:dyDescent="0.15">
      <c r="A6" s="17">
        <f>DATE(YEAR($A$12)-6,MONTH($A$12),1)</f>
        <v>43862</v>
      </c>
      <c r="B6" s="13" t="str">
        <f t="shared" ref="B6:B11" si="4">TEXT(A6,"ge年ｍ月")</f>
        <v>R2年2月</v>
      </c>
      <c r="C6" s="18">
        <f>VLOOKUP($A6,人口推移!$B$2:$F$300,3,FALSE)</f>
        <v>311683</v>
      </c>
      <c r="D6" s="18">
        <f>VLOOKUP($A6,人口推移!$B$2:$F$300,2,FALSE)</f>
        <v>140144</v>
      </c>
      <c r="E6" s="18">
        <f>VLOOKUP($A6,人口推移!$B$2:$F$300,4,FALSE)</f>
        <v>156130</v>
      </c>
      <c r="F6" s="18">
        <f>VLOOKUP($A6,人口推移!$B$2:$F$300,5,FALSE)</f>
        <v>155553</v>
      </c>
      <c r="H6" s="13" t="str">
        <f t="shared" si="0"/>
        <v>R2年2月</v>
      </c>
      <c r="I6" s="18">
        <f t="shared" si="1"/>
        <v>156130</v>
      </c>
      <c r="J6" s="18">
        <f t="shared" si="2"/>
        <v>155553</v>
      </c>
      <c r="K6" s="18">
        <f t="shared" si="3"/>
        <v>311683</v>
      </c>
    </row>
    <row r="7" spans="1:11" ht="14.25" x14ac:dyDescent="0.15">
      <c r="A7" s="17">
        <f>DATE(YEAR($A$12)-5,MONTH($A$12),1)</f>
        <v>44228</v>
      </c>
      <c r="B7" s="13" t="str">
        <f t="shared" si="4"/>
        <v>R3年2月</v>
      </c>
      <c r="C7" s="18">
        <f>VLOOKUP($A7,人口推移!$B$2:$F$300,3,FALSE)</f>
        <v>311244</v>
      </c>
      <c r="D7" s="18">
        <f>VLOOKUP($A7,人口推移!$B$2:$F$300,2,FALSE)</f>
        <v>141916</v>
      </c>
      <c r="E7" s="18">
        <f>VLOOKUP($A7,人口推移!$B$2:$F$300,4,FALSE)</f>
        <v>156171</v>
      </c>
      <c r="F7" s="18">
        <f>VLOOKUP($A7,人口推移!$B$2:$F$300,5,FALSE)</f>
        <v>155073</v>
      </c>
      <c r="H7" s="13" t="str">
        <f t="shared" si="0"/>
        <v>R3年2月</v>
      </c>
      <c r="I7" s="18">
        <f t="shared" si="1"/>
        <v>156171</v>
      </c>
      <c r="J7" s="18">
        <f t="shared" si="2"/>
        <v>155073</v>
      </c>
      <c r="K7" s="18">
        <f t="shared" si="3"/>
        <v>311244</v>
      </c>
    </row>
    <row r="8" spans="1:11" ht="14.25" x14ac:dyDescent="0.15">
      <c r="A8" s="17">
        <f>DATE(YEAR($A$12)-4,MONTH($A$12),1)</f>
        <v>44593</v>
      </c>
      <c r="B8" s="13" t="str">
        <f t="shared" si="4"/>
        <v>R4年2月</v>
      </c>
      <c r="C8" s="18">
        <f>VLOOKUP($A8,人口推移!$B$2:$F$300,3,FALSE)</f>
        <v>309736</v>
      </c>
      <c r="D8" s="18">
        <f>VLOOKUP($A8,人口推移!$B$2:$F$300,2,FALSE)</f>
        <v>142522</v>
      </c>
      <c r="E8" s="18">
        <f>VLOOKUP($A8,人口推移!$B$2:$F$300,4,FALSE)</f>
        <v>155455</v>
      </c>
      <c r="F8" s="18">
        <f>VLOOKUP($A8,人口推移!$B$2:$F$300,5,FALSE)</f>
        <v>154281</v>
      </c>
      <c r="H8" s="13" t="str">
        <f t="shared" si="0"/>
        <v>R4年2月</v>
      </c>
      <c r="I8" s="18">
        <f t="shared" si="1"/>
        <v>155455</v>
      </c>
      <c r="J8" s="18">
        <f t="shared" si="2"/>
        <v>154281</v>
      </c>
      <c r="K8" s="18">
        <f t="shared" si="3"/>
        <v>309736</v>
      </c>
    </row>
    <row r="9" spans="1:11" ht="14.25" x14ac:dyDescent="0.15">
      <c r="A9" s="17">
        <f>DATE(YEAR($A$12)-3,MONTH($A$12),1)</f>
        <v>44958</v>
      </c>
      <c r="B9" s="13" t="str">
        <f t="shared" si="4"/>
        <v>R5年2月</v>
      </c>
      <c r="C9" s="18">
        <f>VLOOKUP($A9,人口推移!$B$2:$F$300,3,FALSE)</f>
        <v>309257</v>
      </c>
      <c r="D9" s="18">
        <f>VLOOKUP($A9,人口推移!$B$2:$F$300,2,FALSE)</f>
        <v>144216</v>
      </c>
      <c r="E9" s="18">
        <f>VLOOKUP($A9,人口推移!$B$2:$F$300,4,FALSE)</f>
        <v>155422</v>
      </c>
      <c r="F9" s="18">
        <f>VLOOKUP($A9,人口推移!$B$2:$F$300,5,FALSE)</f>
        <v>153835</v>
      </c>
      <c r="H9" s="13" t="str">
        <f t="shared" si="0"/>
        <v>R5年2月</v>
      </c>
      <c r="I9" s="18">
        <f t="shared" si="1"/>
        <v>155422</v>
      </c>
      <c r="J9" s="18">
        <f t="shared" si="2"/>
        <v>153835</v>
      </c>
      <c r="K9" s="18">
        <f t="shared" si="3"/>
        <v>309257</v>
      </c>
    </row>
    <row r="10" spans="1:11" ht="14.25" x14ac:dyDescent="0.15">
      <c r="A10" s="17">
        <f>DATE(YEAR($A$12)-2,MONTH($A$12),1)</f>
        <v>45323</v>
      </c>
      <c r="B10" s="13" t="str">
        <f t="shared" si="4"/>
        <v>R6年2月</v>
      </c>
      <c r="C10" s="18">
        <f>VLOOKUP($A10,人口推移!$B$2:$F$300,3,FALSE)</f>
        <v>307494</v>
      </c>
      <c r="D10" s="18">
        <f>VLOOKUP($A10,人口推移!$B$2:$F$300,2,FALSE)</f>
        <v>144846</v>
      </c>
      <c r="E10" s="18">
        <f>VLOOKUP($A10,人口推移!$B$2:$F$300,4,FALSE)</f>
        <v>154502</v>
      </c>
      <c r="F10" s="18">
        <f>VLOOKUP($A10,人口推移!$B$2:$F$300,5,FALSE)</f>
        <v>152992</v>
      </c>
      <c r="H10" s="13" t="str">
        <f t="shared" si="0"/>
        <v>R6年2月</v>
      </c>
      <c r="I10" s="18">
        <f t="shared" si="1"/>
        <v>154502</v>
      </c>
      <c r="J10" s="18">
        <f t="shared" si="2"/>
        <v>152992</v>
      </c>
      <c r="K10" s="18">
        <f t="shared" si="3"/>
        <v>307494</v>
      </c>
    </row>
    <row r="11" spans="1:11" ht="14.25" x14ac:dyDescent="0.15">
      <c r="A11" s="17">
        <f>DATE(YEAR($A$12)-1,MONTH($A$12),1)</f>
        <v>45689</v>
      </c>
      <c r="B11" s="13" t="str">
        <f t="shared" si="4"/>
        <v>R7年2月</v>
      </c>
      <c r="C11" s="18">
        <f>VLOOKUP($A11,人口推移!$B$2:$F$300,3,FALSE)</f>
        <v>306111</v>
      </c>
      <c r="D11" s="18">
        <f>VLOOKUP($A11,人口推移!$B$2:$F$300,2,FALSE)</f>
        <v>146002</v>
      </c>
      <c r="E11" s="18">
        <f>VLOOKUP($A11,人口推移!$B$2:$F$300,4,FALSE)</f>
        <v>153744</v>
      </c>
      <c r="F11" s="18">
        <f>VLOOKUP($A11,人口推移!$B$2:$F$300,5,FALSE)</f>
        <v>152367</v>
      </c>
      <c r="H11" s="13" t="str">
        <f t="shared" si="0"/>
        <v>R7年2月</v>
      </c>
      <c r="I11" s="18">
        <f t="shared" si="1"/>
        <v>153744</v>
      </c>
      <c r="J11" s="18">
        <f t="shared" si="2"/>
        <v>152367</v>
      </c>
      <c r="K11" s="18">
        <f t="shared" si="3"/>
        <v>306111</v>
      </c>
    </row>
    <row r="12" spans="1:11" ht="14.25" x14ac:dyDescent="0.15">
      <c r="A12" s="17">
        <f>C2</f>
        <v>46054</v>
      </c>
      <c r="B12" s="13" t="str">
        <f>TEXT(A12,"ge年ｍ月")</f>
        <v>R8年2月</v>
      </c>
      <c r="C12" s="18">
        <f>VLOOKUP($A12,人口推移!$B$2:$F$300,3,FALSE)</f>
        <v>305034</v>
      </c>
      <c r="D12" s="18">
        <f>VLOOKUP($A12,人口推移!$B$2:$F$300,2,FALSE)</f>
        <v>147295</v>
      </c>
      <c r="E12" s="18">
        <f>VLOOKUP($A12,人口推移!$B$2:$F$300,4,FALSE)</f>
        <v>153301</v>
      </c>
      <c r="F12" s="18">
        <f>VLOOKUP($A12,人口推移!$B$2:$F$300,5,FALSE)</f>
        <v>151733</v>
      </c>
      <c r="H12" s="13" t="str">
        <f t="shared" si="0"/>
        <v>R8年2月</v>
      </c>
      <c r="I12" s="18">
        <f t="shared" si="1"/>
        <v>153301</v>
      </c>
      <c r="J12" s="18">
        <f t="shared" si="2"/>
        <v>151733</v>
      </c>
      <c r="K12" s="18">
        <f t="shared" si="3"/>
        <v>305034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2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52" activePane="bottomRight" state="frozen"/>
      <selection pane="topRight" activeCell="C1" sqref="C1"/>
      <selection pane="bottomLeft" activeCell="A2" sqref="A2"/>
      <selection pane="bottomRight" activeCell="B172" sqref="B172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15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15">
      <c r="B172" s="19"/>
      <c r="C172" s="34"/>
      <c r="D172" s="35"/>
      <c r="E172" s="35"/>
      <c r="F172" s="35"/>
    </row>
    <row r="173" spans="2:6" x14ac:dyDescent="0.15">
      <c r="B173" s="19"/>
      <c r="C173" s="34"/>
      <c r="D173" s="35"/>
      <c r="E173" s="35"/>
      <c r="F173" s="35"/>
    </row>
    <row r="174" spans="2:6" x14ac:dyDescent="0.15">
      <c r="B174" s="19"/>
      <c r="C174" s="34"/>
      <c r="D174" s="35"/>
      <c r="E174" s="35"/>
      <c r="F174" s="35"/>
    </row>
    <row r="175" spans="2:6" x14ac:dyDescent="0.15">
      <c r="B175" s="19"/>
      <c r="C175" s="34"/>
      <c r="D175" s="35"/>
      <c r="E175" s="35"/>
      <c r="F175" s="35"/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2026-02-05T02:43:10Z</dcterms:modified>
</cp:coreProperties>
</file>