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720" firstSheet="1" activeTab="1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<sst xmlns="http://schemas.openxmlformats.org/spreadsheetml/2006/main" count="17" uniqueCount="8">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</sst>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H29年10月</c:v>
                </c:pt>
                <c:pt idx="1">
                  <c:v>H30年10月</c:v>
                </c:pt>
                <c:pt idx="2">
                  <c:v>R1年10月</c:v>
                </c:pt>
                <c:pt idx="3">
                  <c:v>R2年10月</c:v>
                </c:pt>
                <c:pt idx="4">
                  <c:v>R3年10月</c:v>
                </c:pt>
                <c:pt idx="5">
                  <c:v>R4年10月</c:v>
                </c:pt>
                <c:pt idx="6">
                  <c:v>R5年10月</c:v>
                </c:pt>
                <c:pt idx="7">
                  <c:v>R6年10月</c:v>
                </c:pt>
                <c:pt idx="8">
                  <c:v>R7年10月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311874</c:v>
                </c:pt>
                <c:pt idx="1">
                  <c:v>312258</c:v>
                </c:pt>
                <c:pt idx="2">
                  <c:v>311470</c:v>
                </c:pt>
                <c:pt idx="3">
                  <c:v>311716</c:v>
                </c:pt>
                <c:pt idx="4">
                  <c:v>310110</c:v>
                </c:pt>
                <c:pt idx="5">
                  <c:v>310113</c:v>
                </c:pt>
                <c:pt idx="6">
                  <c:v>308248</c:v>
                </c:pt>
                <c:pt idx="7">
                  <c:v>306749</c:v>
                </c:pt>
                <c:pt idx="8">
                  <c:v>305223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H29年10月</c:v>
                </c:pt>
                <c:pt idx="1">
                  <c:v>H30年10月</c:v>
                </c:pt>
                <c:pt idx="2">
                  <c:v>R1年10月</c:v>
                </c:pt>
                <c:pt idx="3">
                  <c:v>R2年10月</c:v>
                </c:pt>
                <c:pt idx="4">
                  <c:v>R3年10月</c:v>
                </c:pt>
                <c:pt idx="5">
                  <c:v>R4年10月</c:v>
                </c:pt>
                <c:pt idx="6">
                  <c:v>R5年10月</c:v>
                </c:pt>
                <c:pt idx="7">
                  <c:v>R6年10月</c:v>
                </c:pt>
                <c:pt idx="8">
                  <c:v>R7年10月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136033</c:v>
                </c:pt>
                <c:pt idx="1">
                  <c:v>138279</c:v>
                </c:pt>
                <c:pt idx="2">
                  <c:v>139718</c:v>
                </c:pt>
                <c:pt idx="3">
                  <c:v>141768</c:v>
                </c:pt>
                <c:pt idx="4">
                  <c:v>142498</c:v>
                </c:pt>
                <c:pt idx="5">
                  <c:v>144556</c:v>
                </c:pt>
                <c:pt idx="6">
                  <c:v>144956</c:v>
                </c:pt>
                <c:pt idx="7">
                  <c:v>145962</c:v>
                </c:pt>
                <c:pt idx="8">
                  <c:v>147072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H29年10月</c:v>
                </c:pt>
                <c:pt idx="1">
                  <c:v>H30年10月</c:v>
                </c:pt>
                <c:pt idx="2">
                  <c:v>R1年10月</c:v>
                </c:pt>
                <c:pt idx="3">
                  <c:v>R2年10月</c:v>
                </c:pt>
                <c:pt idx="4">
                  <c:v>R3年10月</c:v>
                </c:pt>
                <c:pt idx="5">
                  <c:v>R4年10月</c:v>
                </c:pt>
                <c:pt idx="6">
                  <c:v>R5年10月</c:v>
                </c:pt>
                <c:pt idx="7">
                  <c:v>R6年10月</c:v>
                </c:pt>
                <c:pt idx="8">
                  <c:v>R7年10月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155544</c:v>
                </c:pt>
                <c:pt idx="1">
                  <c:v>156252</c:v>
                </c:pt>
                <c:pt idx="2">
                  <c:v>156038</c:v>
                </c:pt>
                <c:pt idx="3">
                  <c:v>156413</c:v>
                </c:pt>
                <c:pt idx="4">
                  <c:v>155643</c:v>
                </c:pt>
                <c:pt idx="5">
                  <c:v>156002</c:v>
                </c:pt>
                <c:pt idx="6">
                  <c:v>154982</c:v>
                </c:pt>
                <c:pt idx="7">
                  <c:v>154072</c:v>
                </c:pt>
                <c:pt idx="8">
                  <c:v>153321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H29年10月</c:v>
                </c:pt>
                <c:pt idx="1">
                  <c:v>H30年10月</c:v>
                </c:pt>
                <c:pt idx="2">
                  <c:v>R1年10月</c:v>
                </c:pt>
                <c:pt idx="3">
                  <c:v>R2年10月</c:v>
                </c:pt>
                <c:pt idx="4">
                  <c:v>R3年10月</c:v>
                </c:pt>
                <c:pt idx="5">
                  <c:v>R4年10月</c:v>
                </c:pt>
                <c:pt idx="6">
                  <c:v>R5年10月</c:v>
                </c:pt>
                <c:pt idx="7">
                  <c:v>R6年10月</c:v>
                </c:pt>
                <c:pt idx="8">
                  <c:v>R7年10月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156330</c:v>
                </c:pt>
                <c:pt idx="1">
                  <c:v>156006</c:v>
                </c:pt>
                <c:pt idx="2">
                  <c:v>155432</c:v>
                </c:pt>
                <c:pt idx="3">
                  <c:v>155303</c:v>
                </c:pt>
                <c:pt idx="4">
                  <c:v>154467</c:v>
                </c:pt>
                <c:pt idx="5">
                  <c:v>154111</c:v>
                </c:pt>
                <c:pt idx="6">
                  <c:v>153266</c:v>
                </c:pt>
                <c:pt idx="7">
                  <c:v>152677</c:v>
                </c:pt>
                <c:pt idx="8">
                  <c:v>151902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H29年10月</c:v>
                </c:pt>
                <c:pt idx="1">
                  <c:v>H30年10月</c:v>
                </c:pt>
                <c:pt idx="2">
                  <c:v>R1年10月</c:v>
                </c:pt>
                <c:pt idx="3">
                  <c:v>R2年10月</c:v>
                </c:pt>
                <c:pt idx="4">
                  <c:v>R3年10月</c:v>
                </c:pt>
                <c:pt idx="5">
                  <c:v>R4年10月</c:v>
                </c:pt>
                <c:pt idx="6">
                  <c:v>R5年10月</c:v>
                </c:pt>
                <c:pt idx="7">
                  <c:v>R6年10月</c:v>
                </c:pt>
                <c:pt idx="8">
                  <c:v>R7年10月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311874</c:v>
                </c:pt>
                <c:pt idx="1">
                  <c:v>312258</c:v>
                </c:pt>
                <c:pt idx="2">
                  <c:v>311470</c:v>
                </c:pt>
                <c:pt idx="3">
                  <c:v>311716</c:v>
                </c:pt>
                <c:pt idx="4">
                  <c:v>310110</c:v>
                </c:pt>
                <c:pt idx="5">
                  <c:v>310113</c:v>
                </c:pt>
                <c:pt idx="6">
                  <c:v>308248</c:v>
                </c:pt>
                <c:pt idx="7">
                  <c:v>306749</c:v>
                </c:pt>
                <c:pt idx="8">
                  <c:v>305223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45931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43009</v>
      </c>
      <c r="B4" s="13" t="str">
        <f>TEXT(A4,"ge年ｍ月")</f>
        <v>H29年10月</v>
      </c>
      <c r="C4" s="18">
        <f>VLOOKUP($A4,人口推移!$B$2:$F$300,3,FALSE)</f>
        <v>311874</v>
      </c>
      <c r="D4" s="18">
        <f>VLOOKUP($A4,人口推移!$B$2:$F$300,2,FALSE)</f>
        <v>136033</v>
      </c>
      <c r="E4" s="18">
        <f>VLOOKUP($A4,人口推移!$B$2:$F$300,4,FALSE)</f>
        <v>155544</v>
      </c>
      <c r="F4" s="18">
        <f>VLOOKUP($A4,人口推移!$B$2:$F$300,5,FALSE)</f>
        <v>156330</v>
      </c>
      <c r="H4" s="13" t="str">
        <f>B4</f>
        <v>H29年10月</v>
      </c>
      <c r="I4" s="18">
        <f>E4</f>
        <v>155544</v>
      </c>
      <c r="J4" s="18">
        <f>F4</f>
        <v>156330</v>
      </c>
      <c r="K4" s="18">
        <f>C4</f>
        <v>311874</v>
      </c>
    </row>
    <row r="5" spans="1:11" ht="14.25" x14ac:dyDescent="0.15">
      <c r="A5" s="17">
        <f>DATE(YEAR($A$12)-7,MONTH($A$12),1)</f>
        <v>43374</v>
      </c>
      <c r="B5" s="13" t="str">
        <f>TEXT(A5,"ge年ｍ月")</f>
        <v>H30年10月</v>
      </c>
      <c r="C5" s="18">
        <f>VLOOKUP($A5,人口推移!$B$2:$F$300,3,FALSE)</f>
        <v>312258</v>
      </c>
      <c r="D5" s="18">
        <f>VLOOKUP($A5,人口推移!$B$2:$F$300,2,FALSE)</f>
        <v>138279</v>
      </c>
      <c r="E5" s="18">
        <f>VLOOKUP($A5,人口推移!$B$2:$F$300,4,FALSE)</f>
        <v>156252</v>
      </c>
      <c r="F5" s="18">
        <f>VLOOKUP($A5,人口推移!$B$2:$F$300,5,FALSE)</f>
        <v>156006</v>
      </c>
      <c r="H5" s="13" t="str">
        <f t="shared" ref="H5:H12" si="0">B5</f>
        <v>H30年10月</v>
      </c>
      <c r="I5" s="18">
        <f t="shared" ref="I5:I12" si="1">E5</f>
        <v>156252</v>
      </c>
      <c r="J5" s="18">
        <f t="shared" ref="J5:J12" si="2">F5</f>
        <v>156006</v>
      </c>
      <c r="K5" s="18">
        <f t="shared" ref="K5:K12" si="3">C5</f>
        <v>312258</v>
      </c>
    </row>
    <row r="6" spans="1:11" ht="14.25" x14ac:dyDescent="0.15">
      <c r="A6" s="17">
        <f>DATE(YEAR($A$12)-6,MONTH($A$12),1)</f>
        <v>43739</v>
      </c>
      <c r="B6" s="13" t="str">
        <f t="shared" ref="B6:B11" si="4">TEXT(A6,"ge年ｍ月")</f>
        <v>R1年10月</v>
      </c>
      <c r="C6" s="18">
        <f>VLOOKUP($A6,人口推移!$B$2:$F$300,3,FALSE)</f>
        <v>311470</v>
      </c>
      <c r="D6" s="18">
        <f>VLOOKUP($A6,人口推移!$B$2:$F$300,2,FALSE)</f>
        <v>139718</v>
      </c>
      <c r="E6" s="18">
        <f>VLOOKUP($A6,人口推移!$B$2:$F$300,4,FALSE)</f>
        <v>156038</v>
      </c>
      <c r="F6" s="18">
        <f>VLOOKUP($A6,人口推移!$B$2:$F$300,5,FALSE)</f>
        <v>155432</v>
      </c>
      <c r="H6" s="13" t="str">
        <f t="shared" si="0"/>
        <v>R1年10月</v>
      </c>
      <c r="I6" s="18">
        <f t="shared" si="1"/>
        <v>156038</v>
      </c>
      <c r="J6" s="18">
        <f t="shared" si="2"/>
        <v>155432</v>
      </c>
      <c r="K6" s="18">
        <f t="shared" si="3"/>
        <v>311470</v>
      </c>
    </row>
    <row r="7" spans="1:11" ht="14.25" x14ac:dyDescent="0.15">
      <c r="A7" s="17">
        <f>DATE(YEAR($A$12)-5,MONTH($A$12),1)</f>
        <v>44105</v>
      </c>
      <c r="B7" s="13" t="str">
        <f t="shared" si="4"/>
        <v>R2年10月</v>
      </c>
      <c r="C7" s="18">
        <f>VLOOKUP($A7,人口推移!$B$2:$F$300,3,FALSE)</f>
        <v>311716</v>
      </c>
      <c r="D7" s="18">
        <f>VLOOKUP($A7,人口推移!$B$2:$F$300,2,FALSE)</f>
        <v>141768</v>
      </c>
      <c r="E7" s="18">
        <f>VLOOKUP($A7,人口推移!$B$2:$F$300,4,FALSE)</f>
        <v>156413</v>
      </c>
      <c r="F7" s="18">
        <f>VLOOKUP($A7,人口推移!$B$2:$F$300,5,FALSE)</f>
        <v>155303</v>
      </c>
      <c r="H7" s="13" t="str">
        <f t="shared" si="0"/>
        <v>R2年10月</v>
      </c>
      <c r="I7" s="18">
        <f t="shared" si="1"/>
        <v>156413</v>
      </c>
      <c r="J7" s="18">
        <f t="shared" si="2"/>
        <v>155303</v>
      </c>
      <c r="K7" s="18">
        <f t="shared" si="3"/>
        <v>311716</v>
      </c>
    </row>
    <row r="8" spans="1:11" ht="14.25" x14ac:dyDescent="0.15">
      <c r="A8" s="17">
        <f>DATE(YEAR($A$12)-4,MONTH($A$12),1)</f>
        <v>44470</v>
      </c>
      <c r="B8" s="13" t="str">
        <f t="shared" si="4"/>
        <v>R3年10月</v>
      </c>
      <c r="C8" s="18">
        <f>VLOOKUP($A8,人口推移!$B$2:$F$300,3,FALSE)</f>
        <v>310110</v>
      </c>
      <c r="D8" s="18">
        <f>VLOOKUP($A8,人口推移!$B$2:$F$300,2,FALSE)</f>
        <v>142498</v>
      </c>
      <c r="E8" s="18">
        <f>VLOOKUP($A8,人口推移!$B$2:$F$300,4,FALSE)</f>
        <v>155643</v>
      </c>
      <c r="F8" s="18">
        <f>VLOOKUP($A8,人口推移!$B$2:$F$300,5,FALSE)</f>
        <v>154467</v>
      </c>
      <c r="H8" s="13" t="str">
        <f t="shared" si="0"/>
        <v>R3年10月</v>
      </c>
      <c r="I8" s="18">
        <f t="shared" si="1"/>
        <v>155643</v>
      </c>
      <c r="J8" s="18">
        <f t="shared" si="2"/>
        <v>154467</v>
      </c>
      <c r="K8" s="18">
        <f t="shared" si="3"/>
        <v>310110</v>
      </c>
    </row>
    <row r="9" spans="1:11" ht="14.25" x14ac:dyDescent="0.15">
      <c r="A9" s="17">
        <f>DATE(YEAR($A$12)-3,MONTH($A$12),1)</f>
        <v>44835</v>
      </c>
      <c r="B9" s="13" t="str">
        <f t="shared" si="4"/>
        <v>R4年10月</v>
      </c>
      <c r="C9" s="18">
        <f>VLOOKUP($A9,人口推移!$B$2:$F$300,3,FALSE)</f>
        <v>310113</v>
      </c>
      <c r="D9" s="18">
        <f>VLOOKUP($A9,人口推移!$B$2:$F$300,2,FALSE)</f>
        <v>144556</v>
      </c>
      <c r="E9" s="18">
        <f>VLOOKUP($A9,人口推移!$B$2:$F$300,4,FALSE)</f>
        <v>156002</v>
      </c>
      <c r="F9" s="18">
        <f>VLOOKUP($A9,人口推移!$B$2:$F$300,5,FALSE)</f>
        <v>154111</v>
      </c>
      <c r="H9" s="13" t="str">
        <f t="shared" si="0"/>
        <v>R4年10月</v>
      </c>
      <c r="I9" s="18">
        <f t="shared" si="1"/>
        <v>156002</v>
      </c>
      <c r="J9" s="18">
        <f t="shared" si="2"/>
        <v>154111</v>
      </c>
      <c r="K9" s="18">
        <f t="shared" si="3"/>
        <v>310113</v>
      </c>
    </row>
    <row r="10" spans="1:11" ht="14.25" x14ac:dyDescent="0.15">
      <c r="A10" s="17">
        <f>DATE(YEAR($A$12)-2,MONTH($A$12),1)</f>
        <v>45200</v>
      </c>
      <c r="B10" s="13" t="str">
        <f t="shared" si="4"/>
        <v>R5年10月</v>
      </c>
      <c r="C10" s="18">
        <f>VLOOKUP($A10,人口推移!$B$2:$F$300,3,FALSE)</f>
        <v>308248</v>
      </c>
      <c r="D10" s="18">
        <f>VLOOKUP($A10,人口推移!$B$2:$F$300,2,FALSE)</f>
        <v>144956</v>
      </c>
      <c r="E10" s="18">
        <f>VLOOKUP($A10,人口推移!$B$2:$F$300,4,FALSE)</f>
        <v>154982</v>
      </c>
      <c r="F10" s="18">
        <f>VLOOKUP($A10,人口推移!$B$2:$F$300,5,FALSE)</f>
        <v>153266</v>
      </c>
      <c r="H10" s="13" t="str">
        <f t="shared" si="0"/>
        <v>R5年10月</v>
      </c>
      <c r="I10" s="18">
        <f t="shared" si="1"/>
        <v>154982</v>
      </c>
      <c r="J10" s="18">
        <f t="shared" si="2"/>
        <v>153266</v>
      </c>
      <c r="K10" s="18">
        <f t="shared" si="3"/>
        <v>308248</v>
      </c>
    </row>
    <row r="11" spans="1:11" ht="14.25" x14ac:dyDescent="0.15">
      <c r="A11" s="17">
        <f>DATE(YEAR($A$12)-1,MONTH($A$12),1)</f>
        <v>45566</v>
      </c>
      <c r="B11" s="13" t="str">
        <f t="shared" si="4"/>
        <v>R6年10月</v>
      </c>
      <c r="C11" s="18">
        <f>VLOOKUP($A11,人口推移!$B$2:$F$300,3,FALSE)</f>
        <v>306749</v>
      </c>
      <c r="D11" s="18">
        <f>VLOOKUP($A11,人口推移!$B$2:$F$300,2,FALSE)</f>
        <v>145962</v>
      </c>
      <c r="E11" s="18">
        <f>VLOOKUP($A11,人口推移!$B$2:$F$300,4,FALSE)</f>
        <v>154072</v>
      </c>
      <c r="F11" s="18">
        <f>VLOOKUP($A11,人口推移!$B$2:$F$300,5,FALSE)</f>
        <v>152677</v>
      </c>
      <c r="H11" s="13" t="str">
        <f t="shared" si="0"/>
        <v>R6年10月</v>
      </c>
      <c r="I11" s="18">
        <f t="shared" si="1"/>
        <v>154072</v>
      </c>
      <c r="J11" s="18">
        <f t="shared" si="2"/>
        <v>152677</v>
      </c>
      <c r="K11" s="18">
        <f t="shared" si="3"/>
        <v>306749</v>
      </c>
    </row>
    <row r="12" spans="1:11" ht="14.25" x14ac:dyDescent="0.15">
      <c r="A12" s="17">
        <f>C2</f>
        <v>45931</v>
      </c>
      <c r="B12" s="13" t="str">
        <f>TEXT(A12,"ge年ｍ月")</f>
        <v>R7年10月</v>
      </c>
      <c r="C12" s="18">
        <f>VLOOKUP($A12,人口推移!$B$2:$F$300,3,FALSE)</f>
        <v>305223</v>
      </c>
      <c r="D12" s="18">
        <f>VLOOKUP($A12,人口推移!$B$2:$F$300,2,FALSE)</f>
        <v>147072</v>
      </c>
      <c r="E12" s="18">
        <f>VLOOKUP($A12,人口推移!$B$2:$F$300,4,FALSE)</f>
        <v>153321</v>
      </c>
      <c r="F12" s="18">
        <f>VLOOKUP($A12,人口推移!$B$2:$F$300,5,FALSE)</f>
        <v>151902</v>
      </c>
      <c r="H12" s="13" t="str">
        <f t="shared" si="0"/>
        <v>R7年10月</v>
      </c>
      <c r="I12" s="18">
        <f t="shared" si="1"/>
        <v>153321</v>
      </c>
      <c r="J12" s="18">
        <f t="shared" si="2"/>
        <v>151902</v>
      </c>
      <c r="K12" s="18">
        <f t="shared" si="3"/>
        <v>305223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tabSelected="1" view="pageBreakPreview" topLeftCell="A7" zoomScale="85" zoomScaleNormal="70" zoomScaleSheetLayoutView="85" workbookViewId="0">
      <selection activeCell="E5" sqref="E5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3" t="s">
        <v>7</v>
      </c>
      <c r="B2" s="44"/>
      <c r="C2" s="44"/>
      <c r="D2" s="44"/>
      <c r="E2" s="39">
        <v>2025</v>
      </c>
      <c r="F2" s="39"/>
      <c r="G2" s="39" t="s">
        <v>5</v>
      </c>
      <c r="H2" s="40"/>
    </row>
    <row r="3" spans="1:8" ht="30" customHeight="1" thickBot="1" x14ac:dyDescent="0.2">
      <c r="A3" s="45"/>
      <c r="B3" s="46"/>
      <c r="C3" s="46"/>
      <c r="D3" s="46"/>
      <c r="E3" s="41">
        <v>10</v>
      </c>
      <c r="F3" s="41"/>
      <c r="G3" s="41" t="s">
        <v>6</v>
      </c>
      <c r="H3" s="42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149" activePane="bottomRight" state="frozen"/>
      <selection pane="topRight" activeCell="C1" sqref="C1"/>
      <selection pane="bottomLeft" activeCell="A2" sqref="A2"/>
      <selection pane="bottomRight" activeCell="B168" sqref="B168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15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15">
      <c r="B159" s="15">
        <v>45689</v>
      </c>
      <c r="C159" s="34">
        <v>146002</v>
      </c>
      <c r="D159" s="35">
        <v>306111</v>
      </c>
      <c r="E159" s="35">
        <v>153744</v>
      </c>
      <c r="F159" s="35">
        <v>152367</v>
      </c>
    </row>
    <row r="160" spans="2:6" x14ac:dyDescent="0.15">
      <c r="B160" s="15">
        <v>45717</v>
      </c>
      <c r="C160" s="34">
        <v>146145</v>
      </c>
      <c r="D160" s="35">
        <v>306008</v>
      </c>
      <c r="E160" s="35">
        <v>153685</v>
      </c>
      <c r="F160" s="35">
        <v>152323</v>
      </c>
    </row>
    <row r="161" spans="2:6" x14ac:dyDescent="0.15">
      <c r="B161" s="15">
        <v>45748</v>
      </c>
      <c r="C161" s="34">
        <v>146455</v>
      </c>
      <c r="D161" s="35">
        <v>305599</v>
      </c>
      <c r="E161" s="35">
        <v>153459</v>
      </c>
      <c r="F161" s="35">
        <v>152140</v>
      </c>
    </row>
    <row r="162" spans="2:6" x14ac:dyDescent="0.15">
      <c r="B162" s="38">
        <v>45778</v>
      </c>
      <c r="C162" s="34">
        <v>146745</v>
      </c>
      <c r="D162" s="35">
        <v>305503</v>
      </c>
      <c r="E162" s="35">
        <v>153405</v>
      </c>
      <c r="F162" s="35">
        <v>152098</v>
      </c>
    </row>
    <row r="163" spans="2:6" x14ac:dyDescent="0.15">
      <c r="B163" s="15">
        <v>45809</v>
      </c>
      <c r="C163" s="34">
        <v>146916</v>
      </c>
      <c r="D163" s="35">
        <v>305554</v>
      </c>
      <c r="E163" s="35">
        <v>153455</v>
      </c>
      <c r="F163" s="35">
        <v>152099</v>
      </c>
    </row>
    <row r="164" spans="2:6" x14ac:dyDescent="0.15">
      <c r="B164" s="15">
        <v>45839</v>
      </c>
      <c r="C164" s="34">
        <v>147021</v>
      </c>
      <c r="D164" s="35">
        <v>305510</v>
      </c>
      <c r="E164" s="35">
        <v>153455</v>
      </c>
      <c r="F164" s="35">
        <v>152055</v>
      </c>
    </row>
    <row r="165" spans="2:6" x14ac:dyDescent="0.15">
      <c r="B165" s="15">
        <v>45870</v>
      </c>
      <c r="C165" s="34">
        <v>147012</v>
      </c>
      <c r="D165" s="35">
        <v>305469</v>
      </c>
      <c r="E165" s="35">
        <v>153437</v>
      </c>
      <c r="F165" s="35">
        <v>152032</v>
      </c>
    </row>
    <row r="166" spans="2:6" x14ac:dyDescent="0.15">
      <c r="B166" s="15">
        <v>45901</v>
      </c>
      <c r="C166" s="34">
        <v>146973</v>
      </c>
      <c r="D166" s="35">
        <v>305210</v>
      </c>
      <c r="E166" s="35">
        <v>153291</v>
      </c>
      <c r="F166" s="35">
        <v>151919</v>
      </c>
    </row>
    <row r="167" spans="2:6" x14ac:dyDescent="0.15">
      <c r="B167" s="15">
        <v>45931</v>
      </c>
      <c r="C167" s="34">
        <v>147072</v>
      </c>
      <c r="D167" s="35">
        <v>305223</v>
      </c>
      <c r="E167" s="35">
        <v>153321</v>
      </c>
      <c r="F167" s="35">
        <v>151902</v>
      </c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2025-05-08T00:33:30Z</dcterms:created>
  <dcterms:modified xsi:type="dcterms:W3CDTF">2025-10-03T06:59:57Z</dcterms:modified>
</cp:coreProperties>
</file>